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2120" windowHeight="9120" tabRatio="1000" activeTab="1"/>
  </bookViews>
  <sheets>
    <sheet name="OCTOBRE 2009" sheetId="1" r:id="rId1"/>
    <sheet name="NOVEMBRE 2009" sheetId="2" r:id="rId2"/>
    <sheet name="DECEMBRE 2009" sheetId="3" r:id="rId3"/>
    <sheet name="JANVIER 2010" sheetId="4" r:id="rId4"/>
    <sheet name="FEVRIER 2010" sheetId="5" r:id="rId5"/>
    <sheet name="MARS 2010" sheetId="6" r:id="rId6"/>
    <sheet name="AVRIL 2010" sheetId="7" r:id="rId7"/>
  </sheets>
  <definedNames/>
  <calcPr fullCalcOnLoad="1"/>
</workbook>
</file>

<file path=xl/sharedStrings.xml><?xml version="1.0" encoding="utf-8"?>
<sst xmlns="http://schemas.openxmlformats.org/spreadsheetml/2006/main" count="505" uniqueCount="168">
  <si>
    <t>Produits</t>
  </si>
  <si>
    <t>Poids</t>
  </si>
  <si>
    <t>Nbre</t>
  </si>
  <si>
    <t>Pommes de terre</t>
  </si>
  <si>
    <t>Ciboulette</t>
  </si>
  <si>
    <t>Total</t>
  </si>
  <si>
    <t>*  Sans fanes</t>
  </si>
  <si>
    <t>Poivrons</t>
  </si>
  <si>
    <t>Aubergines</t>
  </si>
  <si>
    <t>Aulx</t>
  </si>
  <si>
    <t>Radis</t>
  </si>
  <si>
    <t>Concombres</t>
  </si>
  <si>
    <t>Courgettes</t>
  </si>
  <si>
    <t>Tomates Cerises</t>
  </si>
  <si>
    <t>Mesclun</t>
  </si>
  <si>
    <t>Tomates Rondes</t>
  </si>
  <si>
    <t>Pastèque</t>
  </si>
  <si>
    <t>* Radis</t>
  </si>
  <si>
    <t>LEGUMES :</t>
  </si>
  <si>
    <t>FRUITS :</t>
  </si>
  <si>
    <t>Tomates cerise</t>
  </si>
  <si>
    <t>Aubergine ronde violette</t>
  </si>
  <si>
    <t>*  Radis</t>
  </si>
  <si>
    <t>Poivrons rouges</t>
  </si>
  <si>
    <t>Poivrons verts</t>
  </si>
  <si>
    <t>Persil</t>
  </si>
  <si>
    <t>Aubergine rossa</t>
  </si>
  <si>
    <t>Celerie</t>
  </si>
  <si>
    <t>Pommes</t>
  </si>
  <si>
    <t>Tomates Roma</t>
  </si>
  <si>
    <t>*  Inclus 0,278 de fanes</t>
  </si>
  <si>
    <t>Citre</t>
  </si>
  <si>
    <t>Tomates            roma</t>
  </si>
  <si>
    <t xml:space="preserve">Verveine </t>
  </si>
  <si>
    <t>Salade meslun</t>
  </si>
  <si>
    <t>Tomates rondes</t>
  </si>
  <si>
    <t>OCTOBRE 2009</t>
  </si>
  <si>
    <t>7 OCTOBRE 2009</t>
  </si>
  <si>
    <t>14 OCTOBRE 2009</t>
  </si>
  <si>
    <t>21 OCTOBRE 2009</t>
  </si>
  <si>
    <t>28 OCTOBRE 2009</t>
  </si>
  <si>
    <t>FRUITS du 14 OCTOBRE 2009</t>
  </si>
  <si>
    <t>FRUITS du 21 OCTOBRE 2009</t>
  </si>
  <si>
    <t>FRUITS du 28 OCTOBRE 2009</t>
  </si>
  <si>
    <t>FRUITS du 7 OCTOBRE 2009</t>
  </si>
  <si>
    <t>*  Inclus 0,128 de fanes</t>
  </si>
  <si>
    <t>Tomates anciennes</t>
  </si>
  <si>
    <t>x</t>
  </si>
  <si>
    <t xml:space="preserve">Salade </t>
  </si>
  <si>
    <t>Melon jaune</t>
  </si>
  <si>
    <t>Betterave</t>
  </si>
  <si>
    <t>Moyenne OCTOBRE</t>
  </si>
  <si>
    <t>*  Inclus 0,118 de fanes</t>
  </si>
  <si>
    <t>Courge</t>
  </si>
  <si>
    <t xml:space="preserve">Aubergine </t>
  </si>
  <si>
    <t>Salade</t>
  </si>
  <si>
    <t>Ou 2 litres de jus de pomme</t>
  </si>
  <si>
    <t>*  Inclus 0,105 de fanes</t>
  </si>
  <si>
    <t>1 petite CITRE en +</t>
  </si>
  <si>
    <t>NOVEMBRE 2009</t>
  </si>
  <si>
    <t>4 NOVEMBRE 2009</t>
  </si>
  <si>
    <t>11 NOVEMBRE 2009</t>
  </si>
  <si>
    <t>18 NOVEMBRE 2009</t>
  </si>
  <si>
    <t>25 NOVEMBRE 2009</t>
  </si>
  <si>
    <t>FRUITS du 4 NOVEMBRE 2009</t>
  </si>
  <si>
    <t>FRUITS du 11 NOVEMBRE 2009</t>
  </si>
  <si>
    <t>FRUITS du 18 NOVEMBRE 2009</t>
  </si>
  <si>
    <t>FRUITS du 25 NOVEMBRE 2009</t>
  </si>
  <si>
    <t>Moyenne NOVEMBRE</t>
  </si>
  <si>
    <t>Radis noir</t>
  </si>
  <si>
    <t>Celeri rave</t>
  </si>
  <si>
    <t>Brocoli</t>
  </si>
  <si>
    <t>Fenouil</t>
  </si>
  <si>
    <t>*  Inclus 0,115  de fanes</t>
  </si>
  <si>
    <t>Sauge citronelle</t>
  </si>
  <si>
    <t>Salade  mesclun</t>
  </si>
  <si>
    <t>Carottes</t>
  </si>
  <si>
    <t>Aubergines rossa</t>
  </si>
  <si>
    <t>Salade roquette</t>
  </si>
  <si>
    <t>Pomme de terre</t>
  </si>
  <si>
    <t>Marjolaine</t>
  </si>
  <si>
    <t>1  Kaki  en +</t>
  </si>
  <si>
    <t>Endive</t>
  </si>
  <si>
    <t>Epinards</t>
  </si>
  <si>
    <t>Salade scarole</t>
  </si>
  <si>
    <t>* Fenouil</t>
  </si>
  <si>
    <t>*  sans fanes</t>
  </si>
  <si>
    <t>kaki</t>
  </si>
  <si>
    <t>DECEMBRE 2009</t>
  </si>
  <si>
    <t>2 DECEMBRE 2009</t>
  </si>
  <si>
    <t>9 DECEMBRE 2009</t>
  </si>
  <si>
    <t>16 DECEMBRE 2009</t>
  </si>
  <si>
    <t xml:space="preserve">Celeri </t>
  </si>
  <si>
    <t>Choux rouge</t>
  </si>
  <si>
    <t>Salade  Batavia</t>
  </si>
  <si>
    <t>Kaki</t>
  </si>
  <si>
    <t xml:space="preserve"> 2 litres de jus de pomme</t>
  </si>
  <si>
    <t>FRUITS du 2 DECEMBRE 2009</t>
  </si>
  <si>
    <t>FRUITS du 9 DECEMBRE 2009</t>
  </si>
  <si>
    <t>Blette</t>
  </si>
  <si>
    <t xml:space="preserve">Salade  </t>
  </si>
  <si>
    <t>Choux fleur</t>
  </si>
  <si>
    <t>*  Radis noirs</t>
  </si>
  <si>
    <t>Courgette ronde</t>
  </si>
  <si>
    <t xml:space="preserve">Problèmes de ramassage </t>
  </si>
  <si>
    <t>Moyenne decembre</t>
  </si>
  <si>
    <t>Carde</t>
  </si>
  <si>
    <t>Betteraves</t>
  </si>
  <si>
    <t>FRUITS du 16 DECEMBRE 2009</t>
  </si>
  <si>
    <t xml:space="preserve"> JANVIER 2010</t>
  </si>
  <si>
    <t>6 JANVIER 2010</t>
  </si>
  <si>
    <t>13 JANVIER 2010</t>
  </si>
  <si>
    <t>20 JANVIER 2010</t>
  </si>
  <si>
    <t>27 JANVIER 2010</t>
  </si>
  <si>
    <t>Carotte</t>
  </si>
  <si>
    <t>Salade Battavia</t>
  </si>
  <si>
    <t>Choux vert</t>
  </si>
  <si>
    <t>Poireaux</t>
  </si>
  <si>
    <t>Salade frisée</t>
  </si>
  <si>
    <t>Navet</t>
  </si>
  <si>
    <t>Choux Bruxelles</t>
  </si>
  <si>
    <t>Salade Laitue</t>
  </si>
  <si>
    <t>Moy. JANVIER :</t>
  </si>
  <si>
    <t>Endives</t>
  </si>
  <si>
    <t>Salade Batavia</t>
  </si>
  <si>
    <t>Mache</t>
  </si>
  <si>
    <t>Choux blanc</t>
  </si>
  <si>
    <t>FEVRIER 2010</t>
  </si>
  <si>
    <t>3 FEVRIER 2010</t>
  </si>
  <si>
    <t>10 FEVRIER 2010</t>
  </si>
  <si>
    <t>17 FEVRIER 2010</t>
  </si>
  <si>
    <t>Moy. FEVRIER:</t>
  </si>
  <si>
    <t>Brocolis</t>
  </si>
  <si>
    <t xml:space="preserve">Chou vert </t>
  </si>
  <si>
    <t>Chou rouge</t>
  </si>
  <si>
    <t>Laurier,thym, verveine</t>
  </si>
  <si>
    <t>Radis noirs</t>
  </si>
  <si>
    <t>Chou fleur</t>
  </si>
  <si>
    <t>MARS 2010</t>
  </si>
  <si>
    <t>3 MARS 2010</t>
  </si>
  <si>
    <t>10 MARS 2010</t>
  </si>
  <si>
    <t>17 MARS 2010</t>
  </si>
  <si>
    <t>24 MARS 2010</t>
  </si>
  <si>
    <t>31 MARS 2010</t>
  </si>
  <si>
    <t>Chou vert</t>
  </si>
  <si>
    <t>Cebette</t>
  </si>
  <si>
    <t>Pissenlit</t>
  </si>
  <si>
    <t>Moy. MARS :</t>
  </si>
  <si>
    <t>Chou lisse</t>
  </si>
  <si>
    <t>Cebettes</t>
  </si>
  <si>
    <t>Choux lisse</t>
  </si>
  <si>
    <t>Salade Rougettes</t>
  </si>
  <si>
    <t>P. de terre Rubis</t>
  </si>
  <si>
    <t>Blette cœur</t>
  </si>
  <si>
    <t xml:space="preserve">Blette </t>
  </si>
  <si>
    <t>Poireau</t>
  </si>
  <si>
    <t>Feuille de chêne</t>
  </si>
  <si>
    <t>Choux de bruxelles</t>
  </si>
  <si>
    <t>AVRIL 2010</t>
  </si>
  <si>
    <t>7 AVRIL 2010</t>
  </si>
  <si>
    <t>14 AVRIL 2010</t>
  </si>
  <si>
    <t>21 AVRIL 2010</t>
  </si>
  <si>
    <t>28 AVRIL 2010</t>
  </si>
  <si>
    <t>24 FEVRIER 2010</t>
  </si>
  <si>
    <t>Sauge</t>
  </si>
  <si>
    <t>Moy. AVRIL :</t>
  </si>
  <si>
    <t>Salade Ch, rouge</t>
  </si>
  <si>
    <t>Chou de Milan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</si>
</sst>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0.000"/>
    <numFmt numFmtId="167" formatCode="[$€-2]\ #,##0.00_);[Red]\([$€-2]\ #,##0.00\)"/>
  </numFmts>
  <fonts count="53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8"/>
      <name val="Arial"/>
      <family val="2"/>
    </font>
    <font>
      <sz val="10"/>
      <color indexed="8"/>
      <name val="Courier New"/>
      <family val="3"/>
    </font>
    <font>
      <b/>
      <i/>
      <sz val="12"/>
      <color indexed="10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b/>
      <i/>
      <sz val="11"/>
      <color indexed="10"/>
      <name val="Arial"/>
      <family val="2"/>
    </font>
    <font>
      <b/>
      <i/>
      <sz val="10"/>
      <name val="Arial"/>
      <family val="2"/>
    </font>
    <font>
      <i/>
      <sz val="9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rgb="FFFF0000"/>
      <name val="Arial"/>
      <family val="2"/>
    </font>
    <font>
      <b/>
      <sz val="9"/>
      <color rgb="FFFF0000"/>
      <name val="Arial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double"/>
      <top style="double"/>
      <bottom style="double"/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thin"/>
      <top style="double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0" borderId="2" applyNumberFormat="0" applyFill="0" applyAlignment="0" applyProtection="0"/>
    <xf numFmtId="0" fontId="0" fillId="27" borderId="3" applyNumberFormat="0" applyFont="0" applyAlignment="0" applyProtection="0"/>
    <xf numFmtId="0" fontId="37" fillId="28" borderId="1" applyNumberFormat="0" applyAlignment="0" applyProtection="0"/>
    <xf numFmtId="0" fontId="38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0" borderId="0" applyNumberFormat="0" applyBorder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26" borderId="4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2" borderId="9" applyNumberFormat="0" applyAlignment="0" applyProtection="0"/>
  </cellStyleXfs>
  <cellXfs count="148">
    <xf numFmtId="0" fontId="0" fillId="0" borderId="0" xfId="0" applyAlignment="1">
      <alignment/>
    </xf>
    <xf numFmtId="166" fontId="4" fillId="0" borderId="0" xfId="0" applyNumberFormat="1" applyFont="1" applyAlignment="1">
      <alignment horizontal="center" vertical="center" wrapText="1"/>
    </xf>
    <xf numFmtId="166" fontId="1" fillId="0" borderId="0" xfId="0" applyNumberFormat="1" applyFont="1" applyAlignment="1">
      <alignment horizontal="center" vertical="center" wrapText="1"/>
    </xf>
    <xf numFmtId="166" fontId="2" fillId="33" borderId="10" xfId="0" applyNumberFormat="1" applyFont="1" applyFill="1" applyBorder="1" applyAlignment="1">
      <alignment horizontal="center" vertical="center" wrapText="1"/>
    </xf>
    <xf numFmtId="166" fontId="1" fillId="34" borderId="11" xfId="0" applyNumberFormat="1" applyFont="1" applyFill="1" applyBorder="1" applyAlignment="1">
      <alignment horizontal="center" vertical="center" wrapText="1"/>
    </xf>
    <xf numFmtId="166" fontId="1" fillId="34" borderId="12" xfId="0" applyNumberFormat="1" applyFont="1" applyFill="1" applyBorder="1" applyAlignment="1">
      <alignment horizontal="center" vertical="center" wrapText="1"/>
    </xf>
    <xf numFmtId="166" fontId="5" fillId="0" borderId="0" xfId="0" applyNumberFormat="1" applyFont="1" applyAlignment="1">
      <alignment horizontal="left"/>
    </xf>
    <xf numFmtId="166" fontId="1" fillId="0" borderId="13" xfId="0" applyNumberFormat="1" applyFont="1" applyBorder="1" applyAlignment="1">
      <alignment horizontal="center" vertical="center" wrapText="1"/>
    </xf>
    <xf numFmtId="166" fontId="1" fillId="0" borderId="14" xfId="0" applyNumberFormat="1" applyFont="1" applyBorder="1" applyAlignment="1">
      <alignment horizontal="center" vertical="center" wrapText="1"/>
    </xf>
    <xf numFmtId="166" fontId="1" fillId="0" borderId="15" xfId="0" applyNumberFormat="1" applyFont="1" applyBorder="1" applyAlignment="1">
      <alignment horizontal="center" vertical="center" wrapText="1"/>
    </xf>
    <xf numFmtId="166" fontId="1" fillId="0" borderId="16" xfId="0" applyNumberFormat="1" applyFont="1" applyBorder="1" applyAlignment="1">
      <alignment horizontal="center" vertical="center" wrapText="1"/>
    </xf>
    <xf numFmtId="166" fontId="3" fillId="0" borderId="0" xfId="0" applyNumberFormat="1" applyFont="1" applyAlignment="1">
      <alignment horizontal="center" vertical="center" wrapText="1"/>
    </xf>
    <xf numFmtId="166" fontId="1" fillId="0" borderId="17" xfId="0" applyNumberFormat="1" applyFont="1" applyBorder="1" applyAlignment="1">
      <alignment horizontal="center" vertical="center" wrapText="1"/>
    </xf>
    <xf numFmtId="166" fontId="1" fillId="0" borderId="18" xfId="0" applyNumberFormat="1" applyFont="1" applyBorder="1" applyAlignment="1">
      <alignment horizontal="center" vertical="center" wrapText="1"/>
    </xf>
    <xf numFmtId="166" fontId="3" fillId="34" borderId="12" xfId="0" applyNumberFormat="1" applyFont="1" applyFill="1" applyBorder="1" applyAlignment="1">
      <alignment horizontal="center" vertical="center" wrapText="1"/>
    </xf>
    <xf numFmtId="166" fontId="3" fillId="0" borderId="0" xfId="0" applyNumberFormat="1" applyFont="1" applyFill="1" applyBorder="1" applyAlignment="1">
      <alignment horizontal="center" vertical="center" wrapText="1"/>
    </xf>
    <xf numFmtId="166" fontId="3" fillId="34" borderId="11" xfId="0" applyNumberFormat="1" applyFont="1" applyFill="1" applyBorder="1" applyAlignment="1">
      <alignment horizontal="center" vertical="center" wrapText="1"/>
    </xf>
    <xf numFmtId="166" fontId="1" fillId="0" borderId="0" xfId="0" applyNumberFormat="1" applyFont="1" applyFill="1" applyBorder="1" applyAlignment="1">
      <alignment horizontal="center" vertical="center" wrapText="1"/>
    </xf>
    <xf numFmtId="166" fontId="1" fillId="0" borderId="0" xfId="0" applyNumberFormat="1" applyFont="1" applyFill="1" applyAlignment="1">
      <alignment horizontal="center" vertical="center" wrapText="1"/>
    </xf>
    <xf numFmtId="166" fontId="3" fillId="0" borderId="0" xfId="0" applyNumberFormat="1" applyFont="1" applyFill="1" applyAlignment="1">
      <alignment horizontal="center" vertical="center" wrapText="1"/>
    </xf>
    <xf numFmtId="1" fontId="1" fillId="0" borderId="0" xfId="0" applyNumberFormat="1" applyFont="1" applyAlignment="1">
      <alignment horizontal="center" vertical="center" wrapText="1"/>
    </xf>
    <xf numFmtId="1" fontId="1" fillId="34" borderId="19" xfId="0" applyNumberFormat="1" applyFont="1" applyFill="1" applyBorder="1" applyAlignment="1">
      <alignment horizontal="center" vertical="center" wrapText="1"/>
    </xf>
    <xf numFmtId="1" fontId="1" fillId="0" borderId="20" xfId="0" applyNumberFormat="1" applyFont="1" applyBorder="1" applyAlignment="1">
      <alignment horizontal="center" vertical="center" wrapText="1"/>
    </xf>
    <xf numFmtId="1" fontId="1" fillId="0" borderId="21" xfId="0" applyNumberFormat="1" applyFont="1" applyBorder="1" applyAlignment="1">
      <alignment horizontal="center" vertical="center" wrapText="1"/>
    </xf>
    <xf numFmtId="1" fontId="1" fillId="0" borderId="22" xfId="0" applyNumberFormat="1" applyFont="1" applyBorder="1" applyAlignment="1">
      <alignment horizontal="center" vertical="center" wrapText="1"/>
    </xf>
    <xf numFmtId="1" fontId="1" fillId="0" borderId="0" xfId="0" applyNumberFormat="1" applyFont="1" applyFill="1" applyBorder="1" applyAlignment="1">
      <alignment horizontal="center" vertical="center" wrapText="1"/>
    </xf>
    <xf numFmtId="1" fontId="3" fillId="34" borderId="19" xfId="0" applyNumberFormat="1" applyFont="1" applyFill="1" applyBorder="1" applyAlignment="1">
      <alignment horizontal="center" vertical="center" wrapText="1"/>
    </xf>
    <xf numFmtId="1" fontId="3" fillId="0" borderId="0" xfId="0" applyNumberFormat="1" applyFont="1" applyFill="1" applyBorder="1" applyAlignment="1">
      <alignment horizontal="center" vertical="center" wrapText="1"/>
    </xf>
    <xf numFmtId="166" fontId="1" fillId="0" borderId="23" xfId="0" applyNumberFormat="1" applyFont="1" applyBorder="1" applyAlignment="1">
      <alignment vertical="center"/>
    </xf>
    <xf numFmtId="49" fontId="1" fillId="0" borderId="0" xfId="0" applyNumberFormat="1" applyFont="1" applyAlignment="1">
      <alignment horizontal="center" vertical="center" wrapText="1"/>
    </xf>
    <xf numFmtId="166" fontId="1" fillId="0" borderId="0" xfId="0" applyNumberFormat="1" applyFont="1" applyBorder="1" applyAlignment="1">
      <alignment vertical="center"/>
    </xf>
    <xf numFmtId="166" fontId="7" fillId="0" borderId="13" xfId="0" applyNumberFormat="1" applyFont="1" applyBorder="1" applyAlignment="1">
      <alignment horizontal="center" vertical="center" wrapText="1"/>
    </xf>
    <xf numFmtId="1" fontId="7" fillId="0" borderId="20" xfId="0" applyNumberFormat="1" applyFont="1" applyBorder="1" applyAlignment="1">
      <alignment horizontal="center" vertical="center" wrapText="1"/>
    </xf>
    <xf numFmtId="166" fontId="7" fillId="0" borderId="14" xfId="0" applyNumberFormat="1" applyFont="1" applyBorder="1" applyAlignment="1">
      <alignment horizontal="center" vertical="center" wrapText="1"/>
    </xf>
    <xf numFmtId="166" fontId="7" fillId="0" borderId="0" xfId="0" applyNumberFormat="1" applyFont="1" applyAlignment="1">
      <alignment horizontal="center" vertical="center" wrapText="1"/>
    </xf>
    <xf numFmtId="166" fontId="7" fillId="0" borderId="15" xfId="0" applyNumberFormat="1" applyFont="1" applyBorder="1" applyAlignment="1">
      <alignment horizontal="center" vertical="center" wrapText="1"/>
    </xf>
    <xf numFmtId="1" fontId="7" fillId="0" borderId="21" xfId="0" applyNumberFormat="1" applyFont="1" applyBorder="1" applyAlignment="1">
      <alignment horizontal="center" vertical="center" wrapText="1"/>
    </xf>
    <xf numFmtId="166" fontId="7" fillId="0" borderId="16" xfId="0" applyNumberFormat="1" applyFont="1" applyBorder="1" applyAlignment="1">
      <alignment horizontal="center" vertical="center" wrapText="1"/>
    </xf>
    <xf numFmtId="166" fontId="7" fillId="0" borderId="17" xfId="0" applyNumberFormat="1" applyFont="1" applyBorder="1" applyAlignment="1">
      <alignment horizontal="center" vertical="center" wrapText="1"/>
    </xf>
    <xf numFmtId="1" fontId="7" fillId="0" borderId="22" xfId="0" applyNumberFormat="1" applyFont="1" applyBorder="1" applyAlignment="1">
      <alignment horizontal="center" vertical="center" wrapText="1"/>
    </xf>
    <xf numFmtId="166" fontId="7" fillId="0" borderId="18" xfId="0" applyNumberFormat="1" applyFont="1" applyBorder="1" applyAlignment="1">
      <alignment horizontal="center" vertical="center" wrapText="1"/>
    </xf>
    <xf numFmtId="166" fontId="7" fillId="34" borderId="11" xfId="0" applyNumberFormat="1" applyFont="1" applyFill="1" applyBorder="1" applyAlignment="1">
      <alignment horizontal="center" vertical="center" wrapText="1"/>
    </xf>
    <xf numFmtId="1" fontId="7" fillId="34" borderId="19" xfId="0" applyNumberFormat="1" applyFont="1" applyFill="1" applyBorder="1" applyAlignment="1">
      <alignment horizontal="center" vertical="center" wrapText="1"/>
    </xf>
    <xf numFmtId="166" fontId="8" fillId="34" borderId="12" xfId="0" applyNumberFormat="1" applyFont="1" applyFill="1" applyBorder="1" applyAlignment="1">
      <alignment horizontal="center" vertical="center" wrapText="1"/>
    </xf>
    <xf numFmtId="166" fontId="7" fillId="0" borderId="23" xfId="0" applyNumberFormat="1" applyFont="1" applyBorder="1" applyAlignment="1">
      <alignment vertical="center"/>
    </xf>
    <xf numFmtId="1" fontId="7" fillId="0" borderId="0" xfId="0" applyNumberFormat="1" applyFont="1" applyAlignment="1">
      <alignment horizontal="center" vertical="center" wrapText="1"/>
    </xf>
    <xf numFmtId="166" fontId="7" fillId="0" borderId="0" xfId="0" applyNumberFormat="1" applyFont="1" applyFill="1" applyBorder="1" applyAlignment="1">
      <alignment horizontal="center" vertical="center" wrapText="1"/>
    </xf>
    <xf numFmtId="1" fontId="7" fillId="0" borderId="0" xfId="0" applyNumberFormat="1" applyFont="1" applyFill="1" applyBorder="1" applyAlignment="1">
      <alignment horizontal="center" vertical="center" wrapText="1"/>
    </xf>
    <xf numFmtId="166" fontId="8" fillId="0" borderId="0" xfId="0" applyNumberFormat="1" applyFont="1" applyFill="1" applyBorder="1" applyAlignment="1">
      <alignment horizontal="center" vertical="center" wrapText="1"/>
    </xf>
    <xf numFmtId="166" fontId="7" fillId="0" borderId="0" xfId="0" applyNumberFormat="1" applyFont="1" applyFill="1" applyAlignment="1">
      <alignment horizontal="center" vertical="center" wrapText="1"/>
    </xf>
    <xf numFmtId="1" fontId="8" fillId="34" borderId="19" xfId="0" applyNumberFormat="1" applyFont="1" applyFill="1" applyBorder="1" applyAlignment="1">
      <alignment horizontal="center" vertical="center" wrapText="1"/>
    </xf>
    <xf numFmtId="1" fontId="7" fillId="0" borderId="24" xfId="0" applyNumberFormat="1" applyFont="1" applyBorder="1" applyAlignment="1">
      <alignment horizontal="center" vertical="center" wrapText="1"/>
    </xf>
    <xf numFmtId="166" fontId="7" fillId="0" borderId="25" xfId="0" applyNumberFormat="1" applyFont="1" applyBorder="1" applyAlignment="1">
      <alignment horizontal="center" vertical="center" wrapText="1"/>
    </xf>
    <xf numFmtId="166" fontId="8" fillId="0" borderId="0" xfId="0" applyNumberFormat="1" applyFont="1" applyAlignment="1">
      <alignment horizontal="center" vertical="center" wrapText="1"/>
    </xf>
    <xf numFmtId="166" fontId="7" fillId="0" borderId="0" xfId="0" applyNumberFormat="1" applyFont="1" applyBorder="1" applyAlignment="1">
      <alignment vertical="center"/>
    </xf>
    <xf numFmtId="166" fontId="7" fillId="0" borderId="0" xfId="0" applyNumberFormat="1" applyFont="1" applyBorder="1" applyAlignment="1">
      <alignment horizontal="center" vertical="center" wrapText="1"/>
    </xf>
    <xf numFmtId="166" fontId="8" fillId="0" borderId="0" xfId="0" applyNumberFormat="1" applyFont="1" applyBorder="1" applyAlignment="1">
      <alignment horizontal="center" vertical="center" wrapText="1"/>
    </xf>
    <xf numFmtId="166" fontId="7" fillId="0" borderId="26" xfId="0" applyNumberFormat="1" applyFont="1" applyBorder="1" applyAlignment="1">
      <alignment horizontal="center" vertical="center" wrapText="1"/>
    </xf>
    <xf numFmtId="1" fontId="7" fillId="0" borderId="27" xfId="0" applyNumberFormat="1" applyFont="1" applyBorder="1" applyAlignment="1">
      <alignment horizontal="center" vertical="center" wrapText="1"/>
    </xf>
    <xf numFmtId="166" fontId="7" fillId="0" borderId="28" xfId="0" applyNumberFormat="1" applyFont="1" applyBorder="1" applyAlignment="1">
      <alignment horizontal="center" vertical="center" wrapText="1"/>
    </xf>
    <xf numFmtId="166" fontId="2" fillId="33" borderId="29" xfId="0" applyNumberFormat="1" applyFont="1" applyFill="1" applyBorder="1" applyAlignment="1">
      <alignment horizontal="center" vertical="center" wrapText="1"/>
    </xf>
    <xf numFmtId="166" fontId="1" fillId="0" borderId="26" xfId="0" applyNumberFormat="1" applyFont="1" applyFill="1" applyBorder="1" applyAlignment="1">
      <alignment horizontal="center" vertical="center" wrapText="1"/>
    </xf>
    <xf numFmtId="166" fontId="1" fillId="0" borderId="27" xfId="0" applyNumberFormat="1" applyFont="1" applyFill="1" applyBorder="1" applyAlignment="1">
      <alignment horizontal="center" vertical="center" wrapText="1"/>
    </xf>
    <xf numFmtId="166" fontId="1" fillId="0" borderId="28" xfId="0" applyNumberFormat="1" applyFont="1" applyFill="1" applyBorder="1" applyAlignment="1">
      <alignment horizontal="center" vertical="center" wrapText="1"/>
    </xf>
    <xf numFmtId="166" fontId="1" fillId="33" borderId="30" xfId="0" applyNumberFormat="1" applyFont="1" applyFill="1" applyBorder="1" applyAlignment="1">
      <alignment horizontal="center" vertical="center" wrapText="1"/>
    </xf>
    <xf numFmtId="166" fontId="1" fillId="33" borderId="23" xfId="0" applyNumberFormat="1" applyFont="1" applyFill="1" applyBorder="1" applyAlignment="1">
      <alignment horizontal="center" vertical="center" wrapText="1"/>
    </xf>
    <xf numFmtId="166" fontId="1" fillId="33" borderId="31" xfId="0" applyNumberFormat="1" applyFont="1" applyFill="1" applyBorder="1" applyAlignment="1">
      <alignment horizontal="center" vertical="center" wrapText="1"/>
    </xf>
    <xf numFmtId="166" fontId="1" fillId="33" borderId="32" xfId="0" applyNumberFormat="1" applyFont="1" applyFill="1" applyBorder="1" applyAlignment="1">
      <alignment horizontal="center" vertical="center" wrapText="1"/>
    </xf>
    <xf numFmtId="166" fontId="1" fillId="0" borderId="16" xfId="0" applyNumberFormat="1" applyFont="1" applyFill="1" applyBorder="1" applyAlignment="1">
      <alignment horizontal="center" vertical="center" wrapText="1"/>
    </xf>
    <xf numFmtId="166" fontId="49" fillId="0" borderId="26" xfId="0" applyNumberFormat="1" applyFont="1" applyFill="1" applyBorder="1" applyAlignment="1">
      <alignment horizontal="center" vertical="center" wrapText="1"/>
    </xf>
    <xf numFmtId="166" fontId="49" fillId="0" borderId="27" xfId="0" applyNumberFormat="1" applyFont="1" applyFill="1" applyBorder="1" applyAlignment="1">
      <alignment horizontal="center" vertical="center" wrapText="1"/>
    </xf>
    <xf numFmtId="166" fontId="49" fillId="0" borderId="28" xfId="0" applyNumberFormat="1" applyFont="1" applyFill="1" applyBorder="1" applyAlignment="1">
      <alignment horizontal="center" vertical="center" wrapText="1"/>
    </xf>
    <xf numFmtId="166" fontId="50" fillId="34" borderId="11" xfId="0" applyNumberFormat="1" applyFont="1" applyFill="1" applyBorder="1" applyAlignment="1">
      <alignment horizontal="center" vertical="center" wrapText="1"/>
    </xf>
    <xf numFmtId="1" fontId="50" fillId="34" borderId="19" xfId="0" applyNumberFormat="1" applyFont="1" applyFill="1" applyBorder="1" applyAlignment="1">
      <alignment horizontal="center" vertical="center" wrapText="1"/>
    </xf>
    <xf numFmtId="166" fontId="50" fillId="34" borderId="12" xfId="0" applyNumberFormat="1" applyFont="1" applyFill="1" applyBorder="1" applyAlignment="1">
      <alignment horizontal="center" vertical="center" wrapText="1"/>
    </xf>
    <xf numFmtId="0" fontId="51" fillId="0" borderId="0" xfId="0" applyFont="1" applyAlignment="1">
      <alignment/>
    </xf>
    <xf numFmtId="1" fontId="7" fillId="0" borderId="1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/>
    </xf>
    <xf numFmtId="166" fontId="50" fillId="0" borderId="26" xfId="0" applyNumberFormat="1" applyFont="1" applyBorder="1" applyAlignment="1">
      <alignment horizontal="center" vertical="center" wrapText="1"/>
    </xf>
    <xf numFmtId="1" fontId="50" fillId="0" borderId="27" xfId="0" applyNumberFormat="1" applyFont="1" applyBorder="1" applyAlignment="1">
      <alignment horizontal="center" vertical="center" wrapText="1"/>
    </xf>
    <xf numFmtId="166" fontId="50" fillId="0" borderId="28" xfId="0" applyNumberFormat="1" applyFont="1" applyBorder="1" applyAlignment="1">
      <alignment horizontal="center" vertical="center" wrapText="1"/>
    </xf>
    <xf numFmtId="166" fontId="50" fillId="0" borderId="0" xfId="0" applyNumberFormat="1" applyFont="1" applyBorder="1" applyAlignment="1">
      <alignment horizontal="center" vertical="center" wrapText="1"/>
    </xf>
    <xf numFmtId="166" fontId="50" fillId="0" borderId="23" xfId="0" applyNumberFormat="1" applyFont="1" applyBorder="1" applyAlignment="1">
      <alignment vertical="center"/>
    </xf>
    <xf numFmtId="166" fontId="50" fillId="0" borderId="0" xfId="0" applyNumberFormat="1" applyFont="1" applyFill="1" applyBorder="1" applyAlignment="1">
      <alignment horizontal="center" vertical="center" wrapText="1"/>
    </xf>
    <xf numFmtId="166" fontId="49" fillId="0" borderId="0" xfId="0" applyNumberFormat="1" applyFont="1" applyAlignment="1">
      <alignment horizontal="center" vertical="center" wrapText="1"/>
    </xf>
    <xf numFmtId="166" fontId="52" fillId="0" borderId="13" xfId="0" applyNumberFormat="1" applyFont="1" applyBorder="1" applyAlignment="1">
      <alignment horizontal="center" vertical="center" wrapText="1"/>
    </xf>
    <xf numFmtId="1" fontId="52" fillId="0" borderId="20" xfId="0" applyNumberFormat="1" applyFont="1" applyBorder="1" applyAlignment="1">
      <alignment horizontal="center" vertical="center" wrapText="1"/>
    </xf>
    <xf numFmtId="166" fontId="52" fillId="0" borderId="14" xfId="0" applyNumberFormat="1" applyFont="1" applyBorder="1" applyAlignment="1">
      <alignment horizontal="center" vertical="center" wrapText="1"/>
    </xf>
    <xf numFmtId="166" fontId="52" fillId="0" borderId="17" xfId="0" applyNumberFormat="1" applyFont="1" applyBorder="1" applyAlignment="1">
      <alignment horizontal="center" vertical="center" wrapText="1"/>
    </xf>
    <xf numFmtId="1" fontId="52" fillId="0" borderId="21" xfId="0" applyNumberFormat="1" applyFont="1" applyBorder="1" applyAlignment="1">
      <alignment horizontal="center" vertical="center" wrapText="1"/>
    </xf>
    <xf numFmtId="166" fontId="52" fillId="0" borderId="16" xfId="0" applyNumberFormat="1" applyFont="1" applyBorder="1" applyAlignment="1">
      <alignment horizontal="center" vertical="center" wrapText="1"/>
    </xf>
    <xf numFmtId="166" fontId="52" fillId="0" borderId="15" xfId="0" applyNumberFormat="1" applyFont="1" applyBorder="1" applyAlignment="1">
      <alignment horizontal="center" vertical="center" wrapText="1"/>
    </xf>
    <xf numFmtId="1" fontId="52" fillId="0" borderId="22" xfId="0" applyNumberFormat="1" applyFont="1" applyBorder="1" applyAlignment="1">
      <alignment horizontal="center" vertical="center" wrapText="1"/>
    </xf>
    <xf numFmtId="166" fontId="52" fillId="0" borderId="18" xfId="0" applyNumberFormat="1" applyFont="1" applyBorder="1" applyAlignment="1">
      <alignment horizontal="center" vertical="center" wrapText="1"/>
    </xf>
    <xf numFmtId="1" fontId="49" fillId="34" borderId="19" xfId="0" applyNumberFormat="1" applyFont="1" applyFill="1" applyBorder="1" applyAlignment="1">
      <alignment horizontal="center" vertical="center" wrapText="1"/>
    </xf>
    <xf numFmtId="166" fontId="49" fillId="34" borderId="12" xfId="0" applyNumberFormat="1" applyFont="1" applyFill="1" applyBorder="1" applyAlignment="1">
      <alignment horizontal="center" vertical="center" wrapText="1"/>
    </xf>
    <xf numFmtId="166" fontId="50" fillId="0" borderId="0" xfId="0" applyNumberFormat="1" applyFont="1" applyAlignment="1">
      <alignment horizontal="center" vertical="center" wrapText="1"/>
    </xf>
    <xf numFmtId="49" fontId="12" fillId="0" borderId="0" xfId="0" applyNumberFormat="1" applyFont="1" applyAlignment="1">
      <alignment horizontal="center" vertical="center" wrapText="1"/>
    </xf>
    <xf numFmtId="166" fontId="12" fillId="0" borderId="0" xfId="0" applyNumberFormat="1" applyFont="1" applyAlignment="1">
      <alignment horizontal="center" vertical="center" wrapText="1"/>
    </xf>
    <xf numFmtId="166" fontId="1" fillId="0" borderId="17" xfId="0" applyNumberFormat="1" applyFont="1" applyFill="1" applyBorder="1" applyAlignment="1">
      <alignment horizontal="center" vertical="center" wrapText="1"/>
    </xf>
    <xf numFmtId="1" fontId="1" fillId="0" borderId="21" xfId="0" applyNumberFormat="1" applyFont="1" applyFill="1" applyBorder="1" applyAlignment="1">
      <alignment horizontal="center" vertical="center" wrapText="1"/>
    </xf>
    <xf numFmtId="166" fontId="1" fillId="0" borderId="15" xfId="0" applyNumberFormat="1" applyFont="1" applyFill="1" applyBorder="1" applyAlignment="1">
      <alignment horizontal="center" vertical="center" wrapText="1"/>
    </xf>
    <xf numFmtId="166" fontId="2" fillId="0" borderId="26" xfId="0" applyNumberFormat="1" applyFont="1" applyBorder="1" applyAlignment="1">
      <alignment horizontal="center" vertical="center" wrapText="1"/>
    </xf>
    <xf numFmtId="166" fontId="2" fillId="0" borderId="27" xfId="0" applyNumberFormat="1" applyFont="1" applyBorder="1" applyAlignment="1">
      <alignment horizontal="center" vertical="center" wrapText="1"/>
    </xf>
    <xf numFmtId="166" fontId="2" fillId="0" borderId="33" xfId="0" applyNumberFormat="1" applyFont="1" applyBorder="1" applyAlignment="1">
      <alignment horizontal="center" vertical="center" wrapText="1"/>
    </xf>
    <xf numFmtId="166" fontId="2" fillId="0" borderId="24" xfId="0" applyNumberFormat="1" applyFont="1" applyBorder="1" applyAlignment="1">
      <alignment horizontal="center" vertical="center" wrapText="1"/>
    </xf>
    <xf numFmtId="166" fontId="2" fillId="35" borderId="28" xfId="0" applyNumberFormat="1" applyFont="1" applyFill="1" applyBorder="1" applyAlignment="1">
      <alignment horizontal="center" vertical="center" wrapText="1"/>
    </xf>
    <xf numFmtId="166" fontId="2" fillId="35" borderId="25" xfId="0" applyNumberFormat="1" applyFont="1" applyFill="1" applyBorder="1" applyAlignment="1">
      <alignment horizontal="center" vertical="center" wrapText="1"/>
    </xf>
    <xf numFmtId="166" fontId="12" fillId="0" borderId="0" xfId="0" applyNumberFormat="1" applyFont="1" applyFill="1" applyAlignment="1">
      <alignment horizontal="center" vertical="center" wrapText="1"/>
    </xf>
    <xf numFmtId="1" fontId="7" fillId="0" borderId="21" xfId="0" applyNumberFormat="1" applyFont="1" applyFill="1" applyBorder="1" applyAlignment="1">
      <alignment horizontal="center" vertical="center" wrapText="1"/>
    </xf>
    <xf numFmtId="166" fontId="7" fillId="0" borderId="16" xfId="0" applyNumberFormat="1" applyFont="1" applyFill="1" applyBorder="1" applyAlignment="1">
      <alignment horizontal="center" vertical="center" wrapText="1"/>
    </xf>
    <xf numFmtId="1" fontId="7" fillId="0" borderId="22" xfId="0" applyNumberFormat="1" applyFont="1" applyFill="1" applyBorder="1" applyAlignment="1">
      <alignment horizontal="center" vertical="center" wrapText="1"/>
    </xf>
    <xf numFmtId="166" fontId="7" fillId="0" borderId="18" xfId="0" applyNumberFormat="1" applyFont="1" applyFill="1" applyBorder="1" applyAlignment="1">
      <alignment horizontal="center" vertical="center" wrapText="1"/>
    </xf>
    <xf numFmtId="166" fontId="49" fillId="0" borderId="13" xfId="0" applyNumberFormat="1" applyFont="1" applyBorder="1" applyAlignment="1">
      <alignment horizontal="center" vertical="center" wrapText="1"/>
    </xf>
    <xf numFmtId="1" fontId="49" fillId="0" borderId="20" xfId="0" applyNumberFormat="1" applyFont="1" applyBorder="1" applyAlignment="1">
      <alignment horizontal="center" vertical="center" wrapText="1"/>
    </xf>
    <xf numFmtId="166" fontId="49" fillId="0" borderId="14" xfId="0" applyNumberFormat="1" applyFont="1" applyBorder="1" applyAlignment="1">
      <alignment horizontal="center" vertical="center" wrapText="1"/>
    </xf>
    <xf numFmtId="166" fontId="50" fillId="0" borderId="15" xfId="0" applyNumberFormat="1" applyFont="1" applyBorder="1" applyAlignment="1">
      <alignment horizontal="center" vertical="center" wrapText="1"/>
    </xf>
    <xf numFmtId="166" fontId="49" fillId="0" borderId="17" xfId="0" applyNumberFormat="1" applyFont="1" applyBorder="1" applyAlignment="1">
      <alignment horizontal="center" vertical="center" wrapText="1"/>
    </xf>
    <xf numFmtId="1" fontId="49" fillId="0" borderId="21" xfId="0" applyNumberFormat="1" applyFont="1" applyBorder="1" applyAlignment="1">
      <alignment horizontal="center" vertical="center" wrapText="1"/>
    </xf>
    <xf numFmtId="166" fontId="49" fillId="0" borderId="16" xfId="0" applyNumberFormat="1" applyFont="1" applyBorder="1" applyAlignment="1">
      <alignment horizontal="center" vertical="center" wrapText="1"/>
    </xf>
    <xf numFmtId="166" fontId="49" fillId="0" borderId="15" xfId="0" applyNumberFormat="1" applyFont="1" applyBorder="1" applyAlignment="1">
      <alignment horizontal="center" vertical="center" wrapText="1"/>
    </xf>
    <xf numFmtId="1" fontId="49" fillId="0" borderId="22" xfId="0" applyNumberFormat="1" applyFont="1" applyBorder="1" applyAlignment="1">
      <alignment horizontal="center" vertical="center" wrapText="1"/>
    </xf>
    <xf numFmtId="166" fontId="49" fillId="0" borderId="18" xfId="0" applyNumberFormat="1" applyFont="1" applyBorder="1" applyAlignment="1">
      <alignment horizontal="center" vertical="center" wrapText="1"/>
    </xf>
    <xf numFmtId="166" fontId="49" fillId="34" borderId="11" xfId="0" applyNumberFormat="1" applyFont="1" applyFill="1" applyBorder="1" applyAlignment="1">
      <alignment horizontal="center" vertical="center" wrapText="1"/>
    </xf>
    <xf numFmtId="166" fontId="1" fillId="34" borderId="31" xfId="0" applyNumberFormat="1" applyFont="1" applyFill="1" applyBorder="1" applyAlignment="1">
      <alignment horizontal="center" vertical="center" wrapText="1"/>
    </xf>
    <xf numFmtId="166" fontId="1" fillId="34" borderId="32" xfId="0" applyNumberFormat="1" applyFont="1" applyFill="1" applyBorder="1" applyAlignment="1">
      <alignment horizontal="center" vertical="center" wrapText="1"/>
    </xf>
    <xf numFmtId="166" fontId="1" fillId="34" borderId="10" xfId="0" applyNumberFormat="1" applyFont="1" applyFill="1" applyBorder="1" applyAlignment="1">
      <alignment horizontal="center" vertical="center" wrapText="1"/>
    </xf>
    <xf numFmtId="49" fontId="4" fillId="33" borderId="31" xfId="0" applyNumberFormat="1" applyFont="1" applyFill="1" applyBorder="1" applyAlignment="1">
      <alignment horizontal="center" vertical="center" wrapText="1"/>
    </xf>
    <xf numFmtId="49" fontId="4" fillId="33" borderId="32" xfId="0" applyNumberFormat="1" applyFont="1" applyFill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center" vertical="center" wrapText="1"/>
    </xf>
    <xf numFmtId="49" fontId="2" fillId="33" borderId="31" xfId="0" applyNumberFormat="1" applyFont="1" applyFill="1" applyBorder="1" applyAlignment="1">
      <alignment horizontal="center" vertical="center" wrapText="1"/>
    </xf>
    <xf numFmtId="49" fontId="2" fillId="33" borderId="32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166" fontId="9" fillId="33" borderId="31" xfId="0" applyNumberFormat="1" applyFont="1" applyFill="1" applyBorder="1" applyAlignment="1">
      <alignment horizontal="center" vertical="center" wrapText="1"/>
    </xf>
    <xf numFmtId="166" fontId="9" fillId="33" borderId="32" xfId="0" applyNumberFormat="1" applyFont="1" applyFill="1" applyBorder="1" applyAlignment="1">
      <alignment horizontal="center" vertical="center" wrapText="1"/>
    </xf>
    <xf numFmtId="166" fontId="9" fillId="33" borderId="10" xfId="0" applyNumberFormat="1" applyFont="1" applyFill="1" applyBorder="1" applyAlignment="1">
      <alignment horizontal="center" vertical="center" wrapText="1"/>
    </xf>
    <xf numFmtId="166" fontId="7" fillId="0" borderId="0" xfId="0" applyNumberFormat="1" applyFont="1" applyFill="1" applyAlignment="1">
      <alignment vertical="center" wrapText="1"/>
    </xf>
    <xf numFmtId="166" fontId="49" fillId="34" borderId="31" xfId="0" applyNumberFormat="1" applyFont="1" applyFill="1" applyBorder="1" applyAlignment="1">
      <alignment horizontal="center" vertical="center" wrapText="1"/>
    </xf>
    <xf numFmtId="166" fontId="49" fillId="34" borderId="32" xfId="0" applyNumberFormat="1" applyFont="1" applyFill="1" applyBorder="1" applyAlignment="1">
      <alignment horizontal="center" vertical="center" wrapText="1"/>
    </xf>
    <xf numFmtId="166" fontId="49" fillId="34" borderId="10" xfId="0" applyNumberFormat="1" applyFont="1" applyFill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166" fontId="11" fillId="0" borderId="34" xfId="0" applyNumberFormat="1" applyFont="1" applyBorder="1" applyAlignment="1">
      <alignment horizontal="center" vertical="center"/>
    </xf>
    <xf numFmtId="166" fontId="11" fillId="0" borderId="35" xfId="0" applyNumberFormat="1" applyFont="1" applyBorder="1" applyAlignment="1">
      <alignment horizontal="center" vertical="center"/>
    </xf>
    <xf numFmtId="166" fontId="11" fillId="0" borderId="36" xfId="0" applyNumberFormat="1" applyFont="1" applyBorder="1" applyAlignment="1">
      <alignment horizontal="center" vertical="center"/>
    </xf>
    <xf numFmtId="166" fontId="6" fillId="33" borderId="31" xfId="0" applyNumberFormat="1" applyFont="1" applyFill="1" applyBorder="1" applyAlignment="1">
      <alignment horizontal="center" vertical="center" wrapText="1"/>
    </xf>
    <xf numFmtId="0" fontId="0" fillId="0" borderId="32" xfId="0" applyBorder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1"/>
  <sheetViews>
    <sheetView zoomScalePageLayoutView="0" workbookViewId="0" topLeftCell="A10">
      <selection activeCell="Q18" sqref="Q18"/>
    </sheetView>
  </sheetViews>
  <sheetFormatPr defaultColWidth="11.421875" defaultRowHeight="12.75"/>
  <cols>
    <col min="1" max="1" width="12.57421875" style="2" customWidth="1"/>
    <col min="2" max="2" width="7.7109375" style="20" customWidth="1"/>
    <col min="3" max="3" width="10.421875" style="2" customWidth="1"/>
    <col min="4" max="4" width="3.421875" style="2" customWidth="1"/>
    <col min="5" max="5" width="12.57421875" style="2" customWidth="1"/>
    <col min="6" max="6" width="7.7109375" style="2" customWidth="1"/>
    <col min="7" max="7" width="10.421875" style="2" customWidth="1"/>
    <col min="8" max="8" width="3.421875" style="2" customWidth="1"/>
    <col min="9" max="9" width="12.57421875" style="2" customWidth="1"/>
    <col min="10" max="10" width="6.00390625" style="20" customWidth="1"/>
    <col min="11" max="11" width="10.421875" style="2" customWidth="1"/>
    <col min="12" max="12" width="2.421875" style="2" customWidth="1"/>
    <col min="13" max="16384" width="11.421875" style="2" customWidth="1"/>
  </cols>
  <sheetData>
    <row r="1" spans="1:11" s="1" customFormat="1" ht="31.5" customHeight="1" thickBot="1" thickTop="1">
      <c r="A1" s="127" t="s">
        <v>36</v>
      </c>
      <c r="B1" s="128"/>
      <c r="C1" s="128"/>
      <c r="D1" s="128"/>
      <c r="E1" s="128"/>
      <c r="F1" s="128"/>
      <c r="G1" s="128"/>
      <c r="H1" s="128"/>
      <c r="I1" s="128"/>
      <c r="J1" s="128"/>
      <c r="K1" s="129"/>
    </row>
    <row r="2" ht="16.5" customHeight="1" thickBot="1" thickTop="1"/>
    <row r="3" spans="1:11" s="29" customFormat="1" ht="24" customHeight="1" thickBot="1" thickTop="1">
      <c r="A3" s="130" t="s">
        <v>37</v>
      </c>
      <c r="B3" s="131"/>
      <c r="C3" s="132"/>
      <c r="D3"/>
      <c r="E3" s="130" t="s">
        <v>38</v>
      </c>
      <c r="F3" s="131"/>
      <c r="G3" s="132"/>
      <c r="I3" s="124" t="s">
        <v>44</v>
      </c>
      <c r="J3" s="125"/>
      <c r="K3" s="126"/>
    </row>
    <row r="4" spans="1:11" ht="24" customHeight="1" thickBot="1" thickTop="1">
      <c r="A4" s="4" t="s">
        <v>0</v>
      </c>
      <c r="B4" s="21" t="s">
        <v>2</v>
      </c>
      <c r="C4" s="5" t="s">
        <v>1</v>
      </c>
      <c r="D4"/>
      <c r="E4" s="4" t="s">
        <v>0</v>
      </c>
      <c r="F4" s="21" t="s">
        <v>2</v>
      </c>
      <c r="G4" s="5" t="s">
        <v>1</v>
      </c>
      <c r="I4" s="57" t="s">
        <v>28</v>
      </c>
      <c r="J4" s="58"/>
      <c r="K4" s="59">
        <v>3.595</v>
      </c>
    </row>
    <row r="5" spans="1:11" ht="24" customHeight="1" thickBot="1" thickTop="1">
      <c r="A5" s="31" t="s">
        <v>21</v>
      </c>
      <c r="B5" s="32">
        <v>2</v>
      </c>
      <c r="C5" s="33">
        <v>0.772</v>
      </c>
      <c r="D5" s="55"/>
      <c r="E5" s="31" t="s">
        <v>50</v>
      </c>
      <c r="F5" s="32">
        <v>1</v>
      </c>
      <c r="G5" s="33">
        <v>1.348</v>
      </c>
      <c r="H5" s="34"/>
      <c r="I5" s="41" t="s">
        <v>5</v>
      </c>
      <c r="J5" s="50"/>
      <c r="K5" s="43">
        <f>SUM(K4:K4)</f>
        <v>3.595</v>
      </c>
    </row>
    <row r="6" spans="1:11" ht="24" customHeight="1" thickBot="1" thickTop="1">
      <c r="A6" s="35" t="s">
        <v>12</v>
      </c>
      <c r="B6" s="36">
        <v>2</v>
      </c>
      <c r="C6" s="37">
        <v>0.463</v>
      </c>
      <c r="D6" s="55"/>
      <c r="E6" s="35" t="s">
        <v>12</v>
      </c>
      <c r="F6" s="36">
        <v>4</v>
      </c>
      <c r="G6" s="37">
        <v>0.413</v>
      </c>
      <c r="H6" s="53"/>
      <c r="I6" s="55"/>
      <c r="J6" s="55"/>
      <c r="K6" s="55"/>
    </row>
    <row r="7" spans="1:11" ht="24" customHeight="1" thickBot="1" thickTop="1">
      <c r="A7" s="35" t="s">
        <v>22</v>
      </c>
      <c r="B7" s="36">
        <v>2</v>
      </c>
      <c r="C7" s="37">
        <v>0.841</v>
      </c>
      <c r="D7" s="55"/>
      <c r="E7" s="35" t="s">
        <v>22</v>
      </c>
      <c r="F7" s="36">
        <v>1</v>
      </c>
      <c r="G7" s="37">
        <v>0.336</v>
      </c>
      <c r="H7" s="53"/>
      <c r="I7" s="124" t="s">
        <v>41</v>
      </c>
      <c r="J7" s="125"/>
      <c r="K7" s="126"/>
    </row>
    <row r="8" spans="1:11" ht="24" customHeight="1" thickBot="1" thickTop="1">
      <c r="A8" s="35" t="s">
        <v>11</v>
      </c>
      <c r="B8" s="36">
        <v>2</v>
      </c>
      <c r="C8" s="37">
        <v>0.442</v>
      </c>
      <c r="D8" s="55"/>
      <c r="E8" s="35" t="s">
        <v>23</v>
      </c>
      <c r="F8" s="36">
        <v>10</v>
      </c>
      <c r="G8" s="37">
        <v>0.518</v>
      </c>
      <c r="H8" s="53"/>
      <c r="I8" s="57" t="s">
        <v>28</v>
      </c>
      <c r="J8" s="58"/>
      <c r="K8" s="59">
        <v>3.601</v>
      </c>
    </row>
    <row r="9" spans="1:11" ht="24" customHeight="1" thickBot="1" thickTop="1">
      <c r="A9" s="35" t="s">
        <v>23</v>
      </c>
      <c r="B9" s="36">
        <v>3</v>
      </c>
      <c r="C9" s="37">
        <v>0.293</v>
      </c>
      <c r="D9" s="55"/>
      <c r="E9" s="35" t="s">
        <v>3</v>
      </c>
      <c r="F9" s="36"/>
      <c r="G9" s="37">
        <v>1.671</v>
      </c>
      <c r="H9" s="53"/>
      <c r="I9" s="41" t="s">
        <v>5</v>
      </c>
      <c r="J9" s="50"/>
      <c r="K9" s="43">
        <f>SUM(K8:K8)</f>
        <v>3.601</v>
      </c>
    </row>
    <row r="10" spans="1:11" ht="24" customHeight="1" thickBot="1" thickTop="1">
      <c r="A10" s="35" t="s">
        <v>3</v>
      </c>
      <c r="B10" s="36"/>
      <c r="C10" s="37">
        <v>1.37</v>
      </c>
      <c r="D10" s="55"/>
      <c r="E10" s="31" t="s">
        <v>46</v>
      </c>
      <c r="F10" s="32">
        <v>2</v>
      </c>
      <c r="G10" s="37">
        <v>0.305</v>
      </c>
      <c r="H10" s="53"/>
      <c r="I10" s="44"/>
      <c r="J10" s="44"/>
      <c r="K10" s="48"/>
    </row>
    <row r="11" spans="1:11" ht="24" customHeight="1" thickBot="1" thickTop="1">
      <c r="A11" s="31" t="s">
        <v>35</v>
      </c>
      <c r="B11" s="32">
        <v>6</v>
      </c>
      <c r="C11" s="37">
        <v>0.678</v>
      </c>
      <c r="D11" s="55"/>
      <c r="E11" s="31" t="s">
        <v>13</v>
      </c>
      <c r="F11" s="32">
        <v>8</v>
      </c>
      <c r="G11" s="37">
        <v>0.175</v>
      </c>
      <c r="H11" s="53"/>
      <c r="I11" s="124" t="s">
        <v>42</v>
      </c>
      <c r="J11" s="125"/>
      <c r="K11" s="126"/>
    </row>
    <row r="12" spans="1:11" ht="24" customHeight="1" thickBot="1" thickTop="1">
      <c r="A12" s="31" t="s">
        <v>13</v>
      </c>
      <c r="B12" s="32">
        <v>8</v>
      </c>
      <c r="C12" s="37">
        <v>0.184</v>
      </c>
      <c r="D12" s="55"/>
      <c r="E12" s="38" t="s">
        <v>32</v>
      </c>
      <c r="F12" s="39" t="s">
        <v>47</v>
      </c>
      <c r="G12" s="40">
        <v>2.816</v>
      </c>
      <c r="H12" s="53"/>
      <c r="I12" s="61" t="s">
        <v>28</v>
      </c>
      <c r="J12" s="62"/>
      <c r="K12" s="63">
        <v>3.332</v>
      </c>
    </row>
    <row r="13" spans="1:11" ht="24" customHeight="1" thickBot="1" thickTop="1">
      <c r="A13" s="38" t="s">
        <v>32</v>
      </c>
      <c r="B13" s="39">
        <v>20</v>
      </c>
      <c r="C13" s="40">
        <v>1.305</v>
      </c>
      <c r="D13"/>
      <c r="E13" s="38" t="s">
        <v>48</v>
      </c>
      <c r="F13" s="39">
        <v>1</v>
      </c>
      <c r="G13" s="40">
        <v>0.227</v>
      </c>
      <c r="H13" s="34"/>
      <c r="I13" s="41" t="s">
        <v>5</v>
      </c>
      <c r="J13" s="42"/>
      <c r="K13" s="74">
        <f>SUM(K12:K12)</f>
        <v>3.332</v>
      </c>
    </row>
    <row r="14" spans="1:11" ht="24" customHeight="1" thickBot="1" thickTop="1">
      <c r="A14" s="38" t="s">
        <v>34</v>
      </c>
      <c r="B14" s="39"/>
      <c r="C14" s="40">
        <v>0.512</v>
      </c>
      <c r="D14"/>
      <c r="E14" s="38" t="s">
        <v>25</v>
      </c>
      <c r="F14" s="39"/>
      <c r="G14" s="40">
        <v>0.088</v>
      </c>
      <c r="H14" s="34"/>
      <c r="I14" s="75"/>
      <c r="J14" s="75"/>
      <c r="K14" s="75"/>
    </row>
    <row r="15" spans="1:11" ht="24" customHeight="1" thickBot="1" thickTop="1">
      <c r="A15" s="38" t="s">
        <v>33</v>
      </c>
      <c r="B15" s="39"/>
      <c r="C15" s="40">
        <v>0.071</v>
      </c>
      <c r="D15"/>
      <c r="E15" s="38" t="s">
        <v>49</v>
      </c>
      <c r="F15" s="39">
        <v>1</v>
      </c>
      <c r="G15" s="40">
        <v>0.71</v>
      </c>
      <c r="H15" s="34"/>
      <c r="I15" s="137" t="s">
        <v>43</v>
      </c>
      <c r="J15" s="138"/>
      <c r="K15" s="139"/>
    </row>
    <row r="16" spans="1:11" s="18" customFormat="1" ht="24" customHeight="1" thickBot="1" thickTop="1">
      <c r="A16" s="38" t="s">
        <v>31</v>
      </c>
      <c r="B16" s="39">
        <v>1</v>
      </c>
      <c r="C16" s="40">
        <v>2.804</v>
      </c>
      <c r="D16"/>
      <c r="E16" s="4" t="s">
        <v>5</v>
      </c>
      <c r="F16" s="21"/>
      <c r="G16" s="14">
        <f>SUM(G5:G15)</f>
        <v>8.607</v>
      </c>
      <c r="H16" s="49"/>
      <c r="I16" s="61" t="s">
        <v>28</v>
      </c>
      <c r="J16" s="62"/>
      <c r="K16" s="63">
        <v>3.802</v>
      </c>
    </row>
    <row r="17" spans="1:11" s="18" customFormat="1" ht="24" customHeight="1" thickBot="1" thickTop="1">
      <c r="A17" s="4" t="s">
        <v>5</v>
      </c>
      <c r="B17" s="21"/>
      <c r="C17" s="14">
        <f>SUM(C5:C16)</f>
        <v>9.735000000000001</v>
      </c>
      <c r="D17"/>
      <c r="E17" s="44" t="s">
        <v>45</v>
      </c>
      <c r="F17"/>
      <c r="G17"/>
      <c r="H17" s="49"/>
      <c r="I17" s="72" t="s">
        <v>5</v>
      </c>
      <c r="J17" s="73"/>
      <c r="K17" s="74">
        <f>SUM(K16:K16)</f>
        <v>3.802</v>
      </c>
    </row>
    <row r="18" spans="1:11" ht="24" customHeight="1" thickTop="1">
      <c r="A18" s="44" t="s">
        <v>30</v>
      </c>
      <c r="B18" s="45"/>
      <c r="C18" s="34"/>
      <c r="D18"/>
      <c r="E18" s="54"/>
      <c r="F18"/>
      <c r="G18"/>
      <c r="H18" s="49"/>
      <c r="I18" s="77" t="s">
        <v>56</v>
      </c>
      <c r="J18" s="75"/>
      <c r="K18" s="75"/>
    </row>
    <row r="19" spans="1:11" ht="24" customHeight="1" thickBot="1">
      <c r="A19" s="46"/>
      <c r="B19" s="47"/>
      <c r="C19" s="48"/>
      <c r="D19"/>
      <c r="E19"/>
      <c r="F19"/>
      <c r="G19"/>
      <c r="H19" s="18"/>
      <c r="I19" s="18"/>
      <c r="J19" s="18"/>
      <c r="K19" s="18"/>
    </row>
    <row r="20" spans="1:11" s="34" customFormat="1" ht="24" customHeight="1" thickBot="1" thickTop="1">
      <c r="A20" s="130" t="s">
        <v>39</v>
      </c>
      <c r="B20" s="131"/>
      <c r="C20" s="132"/>
      <c r="D20"/>
      <c r="E20" s="130" t="s">
        <v>40</v>
      </c>
      <c r="F20" s="131"/>
      <c r="G20" s="132"/>
      <c r="H20"/>
      <c r="I20" s="133" t="s">
        <v>51</v>
      </c>
      <c r="J20" s="134"/>
      <c r="K20" s="135"/>
    </row>
    <row r="21" spans="1:11" s="34" customFormat="1" ht="24" customHeight="1" thickBot="1" thickTop="1">
      <c r="A21" s="4" t="s">
        <v>0</v>
      </c>
      <c r="B21" s="21" t="s">
        <v>2</v>
      </c>
      <c r="C21" s="5" t="s">
        <v>1</v>
      </c>
      <c r="D21"/>
      <c r="E21" s="4" t="s">
        <v>0</v>
      </c>
      <c r="F21" s="21" t="s">
        <v>2</v>
      </c>
      <c r="G21" s="5" t="s">
        <v>1</v>
      </c>
      <c r="H21"/>
      <c r="I21" s="64" t="s">
        <v>18</v>
      </c>
      <c r="J21" s="65"/>
      <c r="K21" s="60">
        <f>(C17+G16+C31+G30)/4</f>
        <v>8.356</v>
      </c>
    </row>
    <row r="22" spans="1:11" s="34" customFormat="1" ht="24" customHeight="1" thickBot="1" thickTop="1">
      <c r="A22" s="57" t="s">
        <v>16</v>
      </c>
      <c r="B22" s="32">
        <v>1</v>
      </c>
      <c r="C22" s="33">
        <v>2.59</v>
      </c>
      <c r="D22"/>
      <c r="E22" s="57" t="s">
        <v>53</v>
      </c>
      <c r="F22" s="39">
        <v>1</v>
      </c>
      <c r="G22" s="40">
        <v>2.087</v>
      </c>
      <c r="H22"/>
      <c r="I22" s="66" t="s">
        <v>19</v>
      </c>
      <c r="J22" s="67"/>
      <c r="K22" s="3">
        <f>(K5+K9+K13+K17)/4</f>
        <v>3.5824999999999996</v>
      </c>
    </row>
    <row r="23" spans="1:7" s="34" customFormat="1" ht="24" customHeight="1" thickTop="1">
      <c r="A23" s="35" t="s">
        <v>23</v>
      </c>
      <c r="B23" s="36">
        <v>5</v>
      </c>
      <c r="C23" s="37">
        <v>0.473</v>
      </c>
      <c r="D23" s="56"/>
      <c r="E23" s="35" t="s">
        <v>3</v>
      </c>
      <c r="F23" s="36"/>
      <c r="G23" s="37">
        <v>1.403</v>
      </c>
    </row>
    <row r="24" spans="1:7" s="34" customFormat="1" ht="24" customHeight="1">
      <c r="A24" s="35" t="s">
        <v>26</v>
      </c>
      <c r="B24" s="36">
        <v>4</v>
      </c>
      <c r="C24" s="37">
        <v>0.867</v>
      </c>
      <c r="D24" s="56"/>
      <c r="E24" s="35" t="s">
        <v>54</v>
      </c>
      <c r="F24" s="36">
        <v>2</v>
      </c>
      <c r="G24" s="37">
        <v>0.727</v>
      </c>
    </row>
    <row r="25" spans="1:7" s="34" customFormat="1" ht="24" customHeight="1">
      <c r="A25" s="35" t="s">
        <v>15</v>
      </c>
      <c r="B25" s="39">
        <v>2</v>
      </c>
      <c r="C25" s="37">
        <v>0.27</v>
      </c>
      <c r="D25" s="56"/>
      <c r="E25" s="35" t="s">
        <v>15</v>
      </c>
      <c r="F25" s="36">
        <v>8</v>
      </c>
      <c r="G25" s="37">
        <v>0.707</v>
      </c>
    </row>
    <row r="26" spans="1:7" s="34" customFormat="1" ht="24" customHeight="1">
      <c r="A26" s="38" t="s">
        <v>29</v>
      </c>
      <c r="B26" s="39"/>
      <c r="C26" s="37">
        <v>2.038</v>
      </c>
      <c r="D26" s="56"/>
      <c r="E26" s="38" t="s">
        <v>29</v>
      </c>
      <c r="F26" s="36"/>
      <c r="G26" s="37">
        <v>2.782</v>
      </c>
    </row>
    <row r="27" spans="1:7" s="34" customFormat="1" ht="24" customHeight="1">
      <c r="A27" s="38" t="s">
        <v>20</v>
      </c>
      <c r="B27" s="39">
        <v>8</v>
      </c>
      <c r="C27" s="37">
        <v>0.152</v>
      </c>
      <c r="D27" s="56"/>
      <c r="E27" s="38" t="s">
        <v>55</v>
      </c>
      <c r="F27" s="32">
        <v>1</v>
      </c>
      <c r="G27" s="37">
        <v>0.471</v>
      </c>
    </row>
    <row r="28" spans="1:7" s="34" customFormat="1" ht="24" customHeight="1">
      <c r="A28" s="76" t="s">
        <v>25</v>
      </c>
      <c r="B28" s="36"/>
      <c r="C28" s="37">
        <v>0.06</v>
      </c>
      <c r="D28" s="56"/>
      <c r="E28" s="76" t="s">
        <v>25</v>
      </c>
      <c r="F28" s="39"/>
      <c r="G28" s="40">
        <v>0.066</v>
      </c>
    </row>
    <row r="29" spans="1:7" s="34" customFormat="1" ht="24" customHeight="1" thickBot="1">
      <c r="A29" s="35" t="s">
        <v>9</v>
      </c>
      <c r="B29" s="39">
        <v>2</v>
      </c>
      <c r="C29" s="40">
        <v>0.156</v>
      </c>
      <c r="D29" s="56"/>
      <c r="E29" s="31" t="s">
        <v>17</v>
      </c>
      <c r="F29" s="39"/>
      <c r="G29" s="40">
        <v>0.067</v>
      </c>
    </row>
    <row r="30" spans="1:11" s="49" customFormat="1" ht="24" customHeight="1" thickBot="1" thickTop="1">
      <c r="A30" s="31" t="s">
        <v>17</v>
      </c>
      <c r="B30" s="39">
        <v>1</v>
      </c>
      <c r="C30" s="40">
        <v>0.166</v>
      </c>
      <c r="D30"/>
      <c r="E30" s="41" t="s">
        <v>5</v>
      </c>
      <c r="F30" s="42"/>
      <c r="G30" s="43">
        <f>SUM(G22:G29)</f>
        <v>8.31</v>
      </c>
      <c r="H30" s="34"/>
      <c r="I30" s="34"/>
      <c r="J30" s="34"/>
      <c r="K30" s="34"/>
    </row>
    <row r="31" spans="1:11" s="49" customFormat="1" ht="24" customHeight="1" thickBot="1" thickTop="1">
      <c r="A31" s="41" t="s">
        <v>5</v>
      </c>
      <c r="B31" s="50"/>
      <c r="C31" s="43">
        <f>SUM(C22:C30)</f>
        <v>6.771999999999999</v>
      </c>
      <c r="D31"/>
      <c r="E31" s="44" t="s">
        <v>57</v>
      </c>
      <c r="F31" s="34"/>
      <c r="G31" s="34"/>
      <c r="H31" s="34"/>
      <c r="I31" s="34"/>
      <c r="J31" s="34"/>
      <c r="K31" s="34"/>
    </row>
    <row r="32" spans="1:11" ht="24" customHeight="1" thickTop="1">
      <c r="A32" s="44" t="s">
        <v>52</v>
      </c>
      <c r="B32" s="44"/>
      <c r="C32" s="48"/>
      <c r="E32" s="136" t="s">
        <v>58</v>
      </c>
      <c r="F32" s="136"/>
      <c r="G32" s="49"/>
      <c r="H32" s="49"/>
      <c r="I32" s="34"/>
      <c r="J32" s="34"/>
      <c r="K32" s="34"/>
    </row>
    <row r="33" spans="5:11" ht="12.75">
      <c r="E33" s="56"/>
      <c r="F33" s="56"/>
      <c r="G33" s="56"/>
      <c r="H33" s="49"/>
      <c r="I33" s="34"/>
      <c r="J33" s="34"/>
      <c r="K33" s="34"/>
    </row>
    <row r="34" spans="9:11" ht="12.75">
      <c r="I34" s="34"/>
      <c r="J34" s="34"/>
      <c r="K34" s="34"/>
    </row>
    <row r="35" spans="9:11" ht="12.75">
      <c r="I35" s="49"/>
      <c r="J35" s="49"/>
      <c r="K35" s="49"/>
    </row>
    <row r="36" spans="9:11" ht="12.75">
      <c r="I36" s="49"/>
      <c r="J36" s="49"/>
      <c r="K36" s="49"/>
    </row>
    <row r="37" ht="12.75">
      <c r="J37" s="2"/>
    </row>
    <row r="38" spans="9:11" ht="12.75">
      <c r="I38" s="49"/>
      <c r="J38" s="49"/>
      <c r="K38" s="49"/>
    </row>
    <row r="39" spans="9:11" ht="12.75">
      <c r="I39" s="34"/>
      <c r="J39" s="34"/>
      <c r="K39" s="34"/>
    </row>
    <row r="40" ht="12.75">
      <c r="J40" s="2"/>
    </row>
    <row r="41" spans="9:11" ht="12.75">
      <c r="I41" s="34"/>
      <c r="J41" s="34"/>
      <c r="K41" s="34"/>
    </row>
  </sheetData>
  <sheetProtection/>
  <mergeCells count="11">
    <mergeCell ref="I11:K11"/>
    <mergeCell ref="E32:F32"/>
    <mergeCell ref="A20:C20"/>
    <mergeCell ref="E20:G20"/>
    <mergeCell ref="I20:K20"/>
    <mergeCell ref="I15:K15"/>
    <mergeCell ref="A1:K1"/>
    <mergeCell ref="A3:C3"/>
    <mergeCell ref="E3:G3"/>
    <mergeCell ref="I3:K3"/>
    <mergeCell ref="I7:K7"/>
  </mergeCells>
  <printOptions/>
  <pageMargins left="0.48" right="0.27" top="0.28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2"/>
  <sheetViews>
    <sheetView tabSelected="1" zoomScalePageLayoutView="0" workbookViewId="0" topLeftCell="A1">
      <selection activeCell="E57" sqref="E57"/>
    </sheetView>
  </sheetViews>
  <sheetFormatPr defaultColWidth="11.421875" defaultRowHeight="12.75"/>
  <cols>
    <col min="1" max="1" width="12.57421875" style="2" customWidth="1"/>
    <col min="2" max="2" width="7.7109375" style="20" customWidth="1"/>
    <col min="3" max="3" width="10.421875" style="2" customWidth="1"/>
    <col min="4" max="4" width="3.421875" style="2" customWidth="1"/>
    <col min="5" max="5" width="12.57421875" style="2" customWidth="1"/>
    <col min="6" max="6" width="7.7109375" style="2" customWidth="1"/>
    <col min="7" max="7" width="10.421875" style="2" customWidth="1"/>
    <col min="8" max="8" width="3.421875" style="2" customWidth="1"/>
    <col min="9" max="9" width="12.28125" style="2" customWidth="1"/>
    <col min="10" max="10" width="6.00390625" style="20" customWidth="1"/>
    <col min="11" max="11" width="10.421875" style="2" customWidth="1"/>
    <col min="12" max="12" width="2.421875" style="2" customWidth="1"/>
    <col min="13" max="16384" width="11.421875" style="2" customWidth="1"/>
  </cols>
  <sheetData>
    <row r="1" spans="1:11" s="1" customFormat="1" ht="31.5" customHeight="1" thickBot="1" thickTop="1">
      <c r="A1" s="127" t="s">
        <v>59</v>
      </c>
      <c r="B1" s="128"/>
      <c r="C1" s="128"/>
      <c r="D1" s="128"/>
      <c r="E1" s="128"/>
      <c r="F1" s="128"/>
      <c r="G1" s="128"/>
      <c r="H1" s="128"/>
      <c r="I1" s="128"/>
      <c r="J1" s="128"/>
      <c r="K1" s="129"/>
    </row>
    <row r="2" ht="16.5" customHeight="1" thickBot="1" thickTop="1"/>
    <row r="3" spans="1:11" s="29" customFormat="1" ht="24" customHeight="1" thickBot="1" thickTop="1">
      <c r="A3" s="130" t="s">
        <v>60</v>
      </c>
      <c r="B3" s="131"/>
      <c r="C3" s="132"/>
      <c r="D3"/>
      <c r="E3" s="130" t="s">
        <v>61</v>
      </c>
      <c r="F3" s="131"/>
      <c r="G3" s="132"/>
      <c r="I3" s="124" t="s">
        <v>64</v>
      </c>
      <c r="J3" s="125"/>
      <c r="K3" s="126"/>
    </row>
    <row r="4" spans="1:11" ht="24" customHeight="1" thickBot="1" thickTop="1">
      <c r="A4" s="4" t="s">
        <v>0</v>
      </c>
      <c r="B4" s="21" t="s">
        <v>2</v>
      </c>
      <c r="C4" s="5" t="s">
        <v>1</v>
      </c>
      <c r="D4"/>
      <c r="E4" s="4" t="s">
        <v>0</v>
      </c>
      <c r="F4" s="21" t="s">
        <v>2</v>
      </c>
      <c r="G4" s="5" t="s">
        <v>1</v>
      </c>
      <c r="I4" s="78" t="s">
        <v>28</v>
      </c>
      <c r="J4" s="79"/>
      <c r="K4" s="80">
        <v>3.595</v>
      </c>
    </row>
    <row r="5" spans="1:11" ht="24" customHeight="1" thickBot="1" thickTop="1">
      <c r="A5" s="31" t="s">
        <v>69</v>
      </c>
      <c r="B5" s="32">
        <v>1</v>
      </c>
      <c r="C5" s="33">
        <v>0.503</v>
      </c>
      <c r="D5" s="55"/>
      <c r="E5" s="31" t="s">
        <v>50</v>
      </c>
      <c r="F5" s="32">
        <v>1</v>
      </c>
      <c r="G5" s="33">
        <v>0.745</v>
      </c>
      <c r="H5" s="34"/>
      <c r="I5" s="41" t="s">
        <v>5</v>
      </c>
      <c r="J5" s="50"/>
      <c r="K5" s="43">
        <f>SUM(K4:K4)</f>
        <v>3.595</v>
      </c>
    </row>
    <row r="6" spans="1:11" ht="24" customHeight="1" thickBot="1" thickTop="1">
      <c r="A6" s="35" t="s">
        <v>70</v>
      </c>
      <c r="B6" s="36">
        <v>1</v>
      </c>
      <c r="C6" s="37">
        <v>0.6</v>
      </c>
      <c r="D6" s="55"/>
      <c r="E6" s="35" t="s">
        <v>72</v>
      </c>
      <c r="F6" s="36">
        <v>1</v>
      </c>
      <c r="G6" s="37">
        <v>0.435</v>
      </c>
      <c r="H6" s="53"/>
      <c r="I6" s="55"/>
      <c r="J6" s="55"/>
      <c r="K6" s="55"/>
    </row>
    <row r="7" spans="1:11" ht="24" customHeight="1" thickBot="1" thickTop="1">
      <c r="A7" s="35" t="s">
        <v>22</v>
      </c>
      <c r="B7" s="36">
        <v>1</v>
      </c>
      <c r="C7" s="37">
        <v>0.237</v>
      </c>
      <c r="D7" s="55"/>
      <c r="E7" s="35" t="s">
        <v>23</v>
      </c>
      <c r="F7" s="36">
        <v>3</v>
      </c>
      <c r="G7" s="37">
        <v>0.587</v>
      </c>
      <c r="H7" s="53"/>
      <c r="I7" s="124" t="s">
        <v>65</v>
      </c>
      <c r="J7" s="125"/>
      <c r="K7" s="126"/>
    </row>
    <row r="8" spans="1:11" ht="24" customHeight="1" thickBot="1" thickTop="1">
      <c r="A8" s="35" t="s">
        <v>71</v>
      </c>
      <c r="B8" s="36"/>
      <c r="C8" s="37">
        <v>0.778</v>
      </c>
      <c r="D8" s="55"/>
      <c r="E8" s="35" t="s">
        <v>78</v>
      </c>
      <c r="F8" s="36"/>
      <c r="G8" s="37">
        <v>0.055</v>
      </c>
      <c r="H8" s="53"/>
      <c r="I8" s="69" t="s">
        <v>28</v>
      </c>
      <c r="J8" s="70"/>
      <c r="K8" s="71">
        <v>3.3498</v>
      </c>
    </row>
    <row r="9" spans="1:11" ht="24" customHeight="1" thickBot="1" thickTop="1">
      <c r="A9" s="35" t="s">
        <v>24</v>
      </c>
      <c r="B9" s="36">
        <v>5</v>
      </c>
      <c r="C9" s="37">
        <v>0.972</v>
      </c>
      <c r="D9" s="55"/>
      <c r="E9" s="31" t="s">
        <v>77</v>
      </c>
      <c r="F9" s="32">
        <v>3</v>
      </c>
      <c r="G9" s="37">
        <v>0.503</v>
      </c>
      <c r="H9" s="53"/>
      <c r="I9" s="41" t="s">
        <v>5</v>
      </c>
      <c r="J9" s="50"/>
      <c r="K9" s="43">
        <f>SUM(K8:K8)</f>
        <v>3.3498</v>
      </c>
    </row>
    <row r="10" spans="1:11" ht="24" customHeight="1" thickBot="1" thickTop="1">
      <c r="A10" s="35" t="s">
        <v>72</v>
      </c>
      <c r="B10" s="36">
        <v>1</v>
      </c>
      <c r="C10" s="37">
        <v>0.347</v>
      </c>
      <c r="D10" s="55"/>
      <c r="E10" s="31" t="s">
        <v>76</v>
      </c>
      <c r="F10" s="32">
        <v>3</v>
      </c>
      <c r="G10" s="37">
        <v>0.313</v>
      </c>
      <c r="H10" s="53"/>
      <c r="I10" s="44"/>
      <c r="J10" s="44"/>
      <c r="K10" s="48"/>
    </row>
    <row r="11" spans="1:11" ht="24" customHeight="1" thickBot="1" thickTop="1">
      <c r="A11" s="31" t="s">
        <v>9</v>
      </c>
      <c r="B11" s="32">
        <v>3</v>
      </c>
      <c r="C11" s="37">
        <v>0.157</v>
      </c>
      <c r="D11" s="55"/>
      <c r="E11" s="38" t="s">
        <v>32</v>
      </c>
      <c r="F11" s="39"/>
      <c r="G11" s="40">
        <v>0.443</v>
      </c>
      <c r="H11" s="53"/>
      <c r="I11" s="124" t="s">
        <v>66</v>
      </c>
      <c r="J11" s="125"/>
      <c r="K11" s="126"/>
    </row>
    <row r="12" spans="1:11" ht="24" customHeight="1" thickBot="1" thickTop="1">
      <c r="A12" s="31" t="s">
        <v>13</v>
      </c>
      <c r="B12" s="32">
        <v>5</v>
      </c>
      <c r="C12" s="37">
        <v>0.053</v>
      </c>
      <c r="D12" s="55"/>
      <c r="E12" s="38" t="s">
        <v>75</v>
      </c>
      <c r="F12" s="39"/>
      <c r="G12" s="40">
        <v>0.472</v>
      </c>
      <c r="H12" s="53"/>
      <c r="I12" s="69" t="s">
        <v>28</v>
      </c>
      <c r="J12" s="70"/>
      <c r="K12" s="71">
        <v>3.332</v>
      </c>
    </row>
    <row r="13" spans="1:11" ht="24" customHeight="1" thickBot="1" thickTop="1">
      <c r="A13" s="38" t="s">
        <v>32</v>
      </c>
      <c r="B13" s="39"/>
      <c r="C13" s="40">
        <v>1.282</v>
      </c>
      <c r="D13"/>
      <c r="E13" s="38" t="s">
        <v>74</v>
      </c>
      <c r="F13" s="39"/>
      <c r="G13" s="40">
        <v>0.038</v>
      </c>
      <c r="H13" s="34"/>
      <c r="I13" s="41" t="s">
        <v>5</v>
      </c>
      <c r="J13" s="42"/>
      <c r="K13" s="74">
        <f>SUM(K12:K12)</f>
        <v>3.332</v>
      </c>
    </row>
    <row r="14" spans="1:11" ht="24" customHeight="1" thickBot="1" thickTop="1">
      <c r="A14" s="38" t="s">
        <v>48</v>
      </c>
      <c r="B14" s="39">
        <v>1</v>
      </c>
      <c r="C14" s="40">
        <v>0.342</v>
      </c>
      <c r="D14"/>
      <c r="E14" s="38" t="s">
        <v>53</v>
      </c>
      <c r="F14" s="39">
        <v>1</v>
      </c>
      <c r="G14" s="40">
        <v>2.931</v>
      </c>
      <c r="H14" s="34"/>
      <c r="I14" s="75"/>
      <c r="J14" s="75"/>
      <c r="K14" s="75"/>
    </row>
    <row r="15" spans="1:11" ht="24" customHeight="1" thickBot="1" thickTop="1">
      <c r="A15" s="38" t="s">
        <v>4</v>
      </c>
      <c r="B15" s="39"/>
      <c r="C15" s="40">
        <v>0.032</v>
      </c>
      <c r="D15"/>
      <c r="E15" s="4" t="s">
        <v>5</v>
      </c>
      <c r="F15" s="21"/>
      <c r="G15" s="14">
        <f>SUM(G5:G14)</f>
        <v>6.522</v>
      </c>
      <c r="H15" s="34"/>
      <c r="I15" s="124" t="s">
        <v>67</v>
      </c>
      <c r="J15" s="125"/>
      <c r="K15" s="126"/>
    </row>
    <row r="16" spans="1:11" s="18" customFormat="1" ht="24" customHeight="1" thickBot="1" thickTop="1">
      <c r="A16" s="4" t="s">
        <v>5</v>
      </c>
      <c r="B16" s="21"/>
      <c r="C16" s="14">
        <f>SUM(C5:C15)</f>
        <v>5.303</v>
      </c>
      <c r="D16"/>
      <c r="E16" s="44" t="s">
        <v>45</v>
      </c>
      <c r="F16"/>
      <c r="G16"/>
      <c r="H16" s="49"/>
      <c r="I16" s="69" t="s">
        <v>28</v>
      </c>
      <c r="J16" s="70"/>
      <c r="K16" s="71">
        <v>2.501</v>
      </c>
    </row>
    <row r="17" spans="1:11" s="18" customFormat="1" ht="24" customHeight="1" thickBot="1" thickTop="1">
      <c r="A17" s="44" t="s">
        <v>73</v>
      </c>
      <c r="B17" s="45"/>
      <c r="C17" s="34"/>
      <c r="D17"/>
      <c r="E17" s="54"/>
      <c r="F17"/>
      <c r="G17"/>
      <c r="H17" s="49"/>
      <c r="I17" s="69" t="s">
        <v>87</v>
      </c>
      <c r="J17" s="70"/>
      <c r="K17" s="71">
        <v>1.204</v>
      </c>
    </row>
    <row r="18" spans="1:11" ht="24" customHeight="1" thickBot="1" thickTop="1">
      <c r="A18" s="46"/>
      <c r="B18" s="47"/>
      <c r="C18" s="48"/>
      <c r="D18"/>
      <c r="E18"/>
      <c r="F18"/>
      <c r="G18"/>
      <c r="H18" s="49"/>
      <c r="I18" s="72" t="s">
        <v>5</v>
      </c>
      <c r="J18" s="73"/>
      <c r="K18" s="74">
        <f>SUM(K17+K16)</f>
        <v>3.705</v>
      </c>
    </row>
    <row r="19" spans="1:11" ht="24" customHeight="1" thickBot="1" thickTop="1">
      <c r="A19" s="130" t="s">
        <v>62</v>
      </c>
      <c r="B19" s="131"/>
      <c r="C19" s="132"/>
      <c r="D19"/>
      <c r="E19" s="130" t="s">
        <v>63</v>
      </c>
      <c r="F19" s="131"/>
      <c r="G19" s="132"/>
      <c r="H19" s="18"/>
      <c r="I19" s="77" t="s">
        <v>56</v>
      </c>
      <c r="J19" s="75"/>
      <c r="K19" s="75"/>
    </row>
    <row r="20" spans="1:11" s="34" customFormat="1" ht="24" customHeight="1" thickBot="1" thickTop="1">
      <c r="A20" s="4" t="s">
        <v>0</v>
      </c>
      <c r="B20" s="21" t="s">
        <v>2</v>
      </c>
      <c r="C20" s="5" t="s">
        <v>1</v>
      </c>
      <c r="D20"/>
      <c r="E20" s="4" t="s">
        <v>0</v>
      </c>
      <c r="F20" s="21" t="s">
        <v>2</v>
      </c>
      <c r="G20" s="5" t="s">
        <v>1</v>
      </c>
      <c r="H20"/>
      <c r="I20" s="18"/>
      <c r="J20" s="18"/>
      <c r="K20" s="18"/>
    </row>
    <row r="21" spans="1:11" s="34" customFormat="1" ht="24" customHeight="1" thickBot="1" thickTop="1">
      <c r="A21" s="31" t="s">
        <v>69</v>
      </c>
      <c r="B21" s="32">
        <v>1</v>
      </c>
      <c r="C21" s="33">
        <v>0.284</v>
      </c>
      <c r="D21"/>
      <c r="E21" s="57" t="s">
        <v>53</v>
      </c>
      <c r="F21" s="39">
        <v>1</v>
      </c>
      <c r="G21" s="40">
        <v>1.901</v>
      </c>
      <c r="H21"/>
      <c r="I21" s="133" t="s">
        <v>68</v>
      </c>
      <c r="J21" s="134"/>
      <c r="K21" s="135"/>
    </row>
    <row r="22" spans="1:11" s="34" customFormat="1" ht="24" customHeight="1" thickBot="1" thickTop="1">
      <c r="A22" s="76" t="s">
        <v>8</v>
      </c>
      <c r="B22" s="36">
        <v>4</v>
      </c>
      <c r="C22" s="37">
        <v>0.678</v>
      </c>
      <c r="D22"/>
      <c r="E22" s="35" t="s">
        <v>82</v>
      </c>
      <c r="F22" s="36">
        <v>1</v>
      </c>
      <c r="G22" s="37">
        <v>0.274</v>
      </c>
      <c r="H22"/>
      <c r="I22" s="64" t="s">
        <v>18</v>
      </c>
      <c r="J22" s="65"/>
      <c r="K22" s="60">
        <f>(C16+G15+C31+G30)/4</f>
        <v>6.087</v>
      </c>
    </row>
    <row r="23" spans="1:11" s="34" customFormat="1" ht="24" customHeight="1" thickBot="1" thickTop="1">
      <c r="A23" s="35" t="s">
        <v>10</v>
      </c>
      <c r="B23" s="36">
        <v>1</v>
      </c>
      <c r="C23" s="37">
        <v>0.284</v>
      </c>
      <c r="D23" s="56"/>
      <c r="E23" s="35" t="s">
        <v>7</v>
      </c>
      <c r="F23" s="36">
        <v>3</v>
      </c>
      <c r="G23" s="37">
        <v>0.352</v>
      </c>
      <c r="I23" s="66" t="s">
        <v>19</v>
      </c>
      <c r="J23" s="67"/>
      <c r="K23" s="3"/>
    </row>
    <row r="24" spans="1:7" s="34" customFormat="1" ht="24" customHeight="1" thickTop="1">
      <c r="A24" s="35" t="s">
        <v>71</v>
      </c>
      <c r="B24" s="39"/>
      <c r="C24" s="37">
        <v>0.676</v>
      </c>
      <c r="D24" s="56"/>
      <c r="E24" s="35" t="s">
        <v>83</v>
      </c>
      <c r="F24" s="36"/>
      <c r="G24" s="37">
        <v>2.003</v>
      </c>
    </row>
    <row r="25" spans="1:7" s="34" customFormat="1" ht="24" customHeight="1">
      <c r="A25" s="35" t="s">
        <v>12</v>
      </c>
      <c r="B25" s="39">
        <v>2</v>
      </c>
      <c r="C25" s="37">
        <v>0.538</v>
      </c>
      <c r="D25" s="56"/>
      <c r="E25" s="38" t="s">
        <v>29</v>
      </c>
      <c r="F25" s="36"/>
      <c r="G25" s="37">
        <v>0.455</v>
      </c>
    </row>
    <row r="26" spans="1:7" s="34" customFormat="1" ht="24" customHeight="1">
      <c r="A26" s="35" t="s">
        <v>72</v>
      </c>
      <c r="B26" s="39">
        <v>2</v>
      </c>
      <c r="C26" s="37">
        <v>1.21</v>
      </c>
      <c r="D26" s="56"/>
      <c r="E26" s="38" t="s">
        <v>84</v>
      </c>
      <c r="F26" s="32">
        <v>1</v>
      </c>
      <c r="G26" s="37">
        <v>0.695</v>
      </c>
    </row>
    <row r="27" spans="1:7" s="34" customFormat="1" ht="24" customHeight="1">
      <c r="A27" s="31" t="s">
        <v>9</v>
      </c>
      <c r="B27" s="36">
        <v>3</v>
      </c>
      <c r="C27" s="37">
        <v>0.202</v>
      </c>
      <c r="D27" s="56"/>
      <c r="E27" s="35" t="s">
        <v>85</v>
      </c>
      <c r="F27" s="36">
        <v>2</v>
      </c>
      <c r="G27" s="37">
        <v>0.92</v>
      </c>
    </row>
    <row r="28" spans="1:7" s="34" customFormat="1" ht="24" customHeight="1">
      <c r="A28" s="31" t="s">
        <v>79</v>
      </c>
      <c r="B28" s="39"/>
      <c r="C28" s="40">
        <v>1.178</v>
      </c>
      <c r="D28" s="56"/>
      <c r="E28" s="76" t="s">
        <v>25</v>
      </c>
      <c r="F28" s="39"/>
      <c r="G28" s="40">
        <v>0.116</v>
      </c>
    </row>
    <row r="29" spans="1:7" s="34" customFormat="1" ht="24" customHeight="1" thickBot="1">
      <c r="A29" s="38" t="s">
        <v>75</v>
      </c>
      <c r="B29" s="36"/>
      <c r="C29" s="37">
        <v>0.527</v>
      </c>
      <c r="D29" s="56"/>
      <c r="E29" s="31" t="s">
        <v>17</v>
      </c>
      <c r="F29" s="39"/>
      <c r="G29" s="40">
        <v>0.195</v>
      </c>
    </row>
    <row r="30" spans="1:11" s="49" customFormat="1" ht="24" customHeight="1" thickBot="1" thickTop="1">
      <c r="A30" s="38" t="s">
        <v>80</v>
      </c>
      <c r="B30" s="51"/>
      <c r="C30" s="52">
        <v>0.035</v>
      </c>
      <c r="D30"/>
      <c r="E30" s="41" t="s">
        <v>5</v>
      </c>
      <c r="F30" s="42"/>
      <c r="G30" s="43">
        <f>SUM(G21:G29)</f>
        <v>6.911</v>
      </c>
      <c r="H30" s="34"/>
      <c r="I30" s="34"/>
      <c r="J30" s="34"/>
      <c r="K30" s="34"/>
    </row>
    <row r="31" spans="1:11" s="49" customFormat="1" ht="24" customHeight="1" thickBot="1" thickTop="1">
      <c r="A31" s="4" t="s">
        <v>5</v>
      </c>
      <c r="B31" s="50"/>
      <c r="C31" s="43">
        <f>SUM(C21:C30)</f>
        <v>5.612</v>
      </c>
      <c r="D31"/>
      <c r="E31" s="44" t="s">
        <v>86</v>
      </c>
      <c r="F31" s="34"/>
      <c r="G31" s="34"/>
      <c r="H31" s="34"/>
      <c r="I31" s="34"/>
      <c r="J31" s="34"/>
      <c r="K31" s="34"/>
    </row>
    <row r="32" spans="1:11" ht="24" customHeight="1" thickTop="1">
      <c r="A32" s="136" t="s">
        <v>81</v>
      </c>
      <c r="B32" s="136"/>
      <c r="C32" s="48"/>
      <c r="E32" s="136"/>
      <c r="F32" s="136"/>
      <c r="G32" s="49"/>
      <c r="H32" s="49"/>
      <c r="I32" s="34"/>
      <c r="J32" s="34"/>
      <c r="K32" s="34"/>
    </row>
  </sheetData>
  <sheetProtection/>
  <mergeCells count="12">
    <mergeCell ref="A1:K1"/>
    <mergeCell ref="A3:C3"/>
    <mergeCell ref="E3:G3"/>
    <mergeCell ref="I3:K3"/>
    <mergeCell ref="I7:K7"/>
    <mergeCell ref="I11:K11"/>
    <mergeCell ref="I15:K15"/>
    <mergeCell ref="A19:C19"/>
    <mergeCell ref="E19:G19"/>
    <mergeCell ref="I21:K21"/>
    <mergeCell ref="E32:F32"/>
    <mergeCell ref="A32:B32"/>
  </mergeCells>
  <printOptions/>
  <pageMargins left="0.4" right="0.27" top="0.73" bottom="0.5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8"/>
  <sheetViews>
    <sheetView zoomScalePageLayoutView="0" workbookViewId="0" topLeftCell="A1">
      <selection activeCell="V18" sqref="V18"/>
    </sheetView>
  </sheetViews>
  <sheetFormatPr defaultColWidth="11.421875" defaultRowHeight="12.75"/>
  <cols>
    <col min="1" max="1" width="12.57421875" style="2" customWidth="1"/>
    <col min="2" max="2" width="7.7109375" style="20" customWidth="1"/>
    <col min="3" max="3" width="10.421875" style="2" customWidth="1"/>
    <col min="4" max="4" width="3.421875" style="2" customWidth="1"/>
    <col min="5" max="5" width="12.57421875" style="2" customWidth="1"/>
    <col min="6" max="6" width="7.7109375" style="2" customWidth="1"/>
    <col min="7" max="7" width="10.421875" style="2" customWidth="1"/>
    <col min="8" max="8" width="3.421875" style="2" customWidth="1"/>
    <col min="9" max="9" width="12.28125" style="2" customWidth="1"/>
    <col min="10" max="10" width="6.00390625" style="20" customWidth="1"/>
    <col min="11" max="11" width="10.421875" style="2" customWidth="1"/>
    <col min="12" max="12" width="2.421875" style="2" customWidth="1"/>
    <col min="13" max="16384" width="11.421875" style="2" customWidth="1"/>
  </cols>
  <sheetData>
    <row r="1" spans="1:11" s="1" customFormat="1" ht="31.5" customHeight="1" thickBot="1" thickTop="1">
      <c r="A1" s="127" t="s">
        <v>88</v>
      </c>
      <c r="B1" s="128"/>
      <c r="C1" s="128"/>
      <c r="D1" s="128"/>
      <c r="E1" s="128"/>
      <c r="F1" s="128"/>
      <c r="G1" s="128"/>
      <c r="H1" s="128"/>
      <c r="I1" s="128"/>
      <c r="J1" s="128"/>
      <c r="K1" s="129"/>
    </row>
    <row r="2" ht="16.5" customHeight="1" thickBot="1" thickTop="1"/>
    <row r="3" spans="1:11" s="29" customFormat="1" ht="24" customHeight="1" thickBot="1" thickTop="1">
      <c r="A3" s="130" t="s">
        <v>89</v>
      </c>
      <c r="B3" s="131"/>
      <c r="C3" s="132"/>
      <c r="D3"/>
      <c r="E3" s="130" t="s">
        <v>90</v>
      </c>
      <c r="F3" s="131"/>
      <c r="G3" s="132"/>
      <c r="I3" s="137" t="s">
        <v>97</v>
      </c>
      <c r="J3" s="138"/>
      <c r="K3" s="139"/>
    </row>
    <row r="4" spans="1:11" ht="24" customHeight="1" thickBot="1" thickTop="1">
      <c r="A4" s="4" t="s">
        <v>0</v>
      </c>
      <c r="B4" s="21" t="s">
        <v>2</v>
      </c>
      <c r="C4" s="5" t="s">
        <v>1</v>
      </c>
      <c r="D4"/>
      <c r="E4" s="4" t="s">
        <v>0</v>
      </c>
      <c r="F4" s="21" t="s">
        <v>2</v>
      </c>
      <c r="G4" s="5" t="s">
        <v>1</v>
      </c>
      <c r="I4" s="140" t="s">
        <v>96</v>
      </c>
      <c r="J4" s="141"/>
      <c r="K4" s="142"/>
    </row>
    <row r="5" spans="1:11" ht="24" customHeight="1" thickBot="1" thickTop="1">
      <c r="A5" s="35" t="s">
        <v>83</v>
      </c>
      <c r="B5" s="32"/>
      <c r="C5" s="33">
        <v>1.805</v>
      </c>
      <c r="D5" s="55"/>
      <c r="E5" s="31" t="s">
        <v>99</v>
      </c>
      <c r="F5" s="32">
        <v>1</v>
      </c>
      <c r="G5" s="33">
        <v>0.83</v>
      </c>
      <c r="H5" s="34"/>
      <c r="I5" s="72" t="s">
        <v>5</v>
      </c>
      <c r="J5" s="73"/>
      <c r="K5" s="74">
        <f>SUM(K4:K4)</f>
        <v>0</v>
      </c>
    </row>
    <row r="6" spans="1:11" ht="24" customHeight="1" thickBot="1" thickTop="1">
      <c r="A6" s="35" t="s">
        <v>92</v>
      </c>
      <c r="B6" s="36"/>
      <c r="C6" s="37">
        <v>0.69</v>
      </c>
      <c r="D6" s="55"/>
      <c r="E6" s="35" t="s">
        <v>101</v>
      </c>
      <c r="F6" s="36">
        <v>1</v>
      </c>
      <c r="G6" s="37">
        <v>1.147</v>
      </c>
      <c r="H6" s="53"/>
      <c r="I6" s="81"/>
      <c r="J6" s="81"/>
      <c r="K6" s="81"/>
    </row>
    <row r="7" spans="1:11" ht="24" customHeight="1" thickBot="1" thickTop="1">
      <c r="A7" s="35" t="s">
        <v>22</v>
      </c>
      <c r="B7" s="36"/>
      <c r="C7" s="37">
        <v>0.248</v>
      </c>
      <c r="D7" s="55"/>
      <c r="E7" s="35" t="s">
        <v>22</v>
      </c>
      <c r="F7" s="36">
        <v>1</v>
      </c>
      <c r="G7" s="37">
        <v>0.185</v>
      </c>
      <c r="H7" s="53"/>
      <c r="I7" s="137" t="s">
        <v>98</v>
      </c>
      <c r="J7" s="138"/>
      <c r="K7" s="139"/>
    </row>
    <row r="8" spans="1:11" ht="24" customHeight="1" thickBot="1" thickTop="1">
      <c r="A8" s="35" t="s">
        <v>71</v>
      </c>
      <c r="B8" s="36"/>
      <c r="C8" s="37">
        <v>0.465</v>
      </c>
      <c r="D8" s="55"/>
      <c r="E8" s="35" t="s">
        <v>102</v>
      </c>
      <c r="F8" s="36">
        <v>2</v>
      </c>
      <c r="G8" s="37">
        <v>0.325</v>
      </c>
      <c r="H8" s="53"/>
      <c r="I8" s="140" t="s">
        <v>96</v>
      </c>
      <c r="J8" s="141"/>
      <c r="K8" s="142"/>
    </row>
    <row r="9" spans="1:11" ht="24" customHeight="1" thickBot="1" thickTop="1">
      <c r="A9" s="35" t="s">
        <v>93</v>
      </c>
      <c r="B9" s="36">
        <v>1</v>
      </c>
      <c r="C9" s="37">
        <v>1.248</v>
      </c>
      <c r="D9" s="55"/>
      <c r="E9" s="31" t="s">
        <v>103</v>
      </c>
      <c r="F9" s="32">
        <v>1</v>
      </c>
      <c r="G9" s="37">
        <v>0.231</v>
      </c>
      <c r="H9" s="53"/>
      <c r="I9" s="72" t="s">
        <v>5</v>
      </c>
      <c r="J9" s="73"/>
      <c r="K9" s="74">
        <f>SUM(K8:K8)</f>
        <v>0</v>
      </c>
    </row>
    <row r="10" spans="1:11" ht="24" customHeight="1" thickBot="1" thickTop="1">
      <c r="A10" s="35" t="s">
        <v>85</v>
      </c>
      <c r="B10" s="36">
        <v>2</v>
      </c>
      <c r="C10" s="37">
        <v>0.478</v>
      </c>
      <c r="D10" s="55"/>
      <c r="E10" s="31" t="s">
        <v>76</v>
      </c>
      <c r="F10" s="32"/>
      <c r="G10" s="37">
        <v>0.867</v>
      </c>
      <c r="H10" s="53"/>
      <c r="I10" s="82"/>
      <c r="J10" s="82"/>
      <c r="K10" s="83"/>
    </row>
    <row r="11" spans="1:11" ht="24" customHeight="1" thickBot="1" thickTop="1">
      <c r="A11" s="31" t="s">
        <v>13</v>
      </c>
      <c r="B11" s="32">
        <v>10</v>
      </c>
      <c r="C11" s="37">
        <v>0.189</v>
      </c>
      <c r="D11" s="55"/>
      <c r="E11" s="38" t="s">
        <v>79</v>
      </c>
      <c r="F11" s="39"/>
      <c r="G11" s="40">
        <v>1.325</v>
      </c>
      <c r="H11" s="53"/>
      <c r="I11" s="137" t="s">
        <v>108</v>
      </c>
      <c r="J11" s="138"/>
      <c r="K11" s="139"/>
    </row>
    <row r="12" spans="1:11" ht="24" customHeight="1" thickBot="1" thickTop="1">
      <c r="A12" s="38" t="s">
        <v>94</v>
      </c>
      <c r="B12" s="39">
        <v>1</v>
      </c>
      <c r="C12" s="40">
        <v>0.417</v>
      </c>
      <c r="D12" s="55"/>
      <c r="E12" s="38" t="s">
        <v>100</v>
      </c>
      <c r="F12" s="39">
        <v>3</v>
      </c>
      <c r="G12" s="40">
        <v>1.632</v>
      </c>
      <c r="H12" s="53"/>
      <c r="I12" s="140" t="s">
        <v>96</v>
      </c>
      <c r="J12" s="141"/>
      <c r="K12" s="142"/>
    </row>
    <row r="13" spans="1:11" ht="24" customHeight="1" thickBot="1" thickTop="1">
      <c r="A13" s="38" t="s">
        <v>95</v>
      </c>
      <c r="B13" s="39">
        <v>3</v>
      </c>
      <c r="C13" s="40">
        <v>0.626</v>
      </c>
      <c r="D13"/>
      <c r="E13" s="4" t="s">
        <v>5</v>
      </c>
      <c r="F13" s="21"/>
      <c r="G13" s="14">
        <f>SUM(G5:G12)</f>
        <v>6.542</v>
      </c>
      <c r="H13" s="34"/>
      <c r="I13" s="72" t="s">
        <v>5</v>
      </c>
      <c r="J13" s="73"/>
      <c r="K13" s="74">
        <f>SUM(K12:K12)</f>
        <v>0</v>
      </c>
    </row>
    <row r="14" spans="1:11" ht="24" customHeight="1" thickBot="1" thickTop="1">
      <c r="A14" s="38" t="s">
        <v>25</v>
      </c>
      <c r="B14" s="39"/>
      <c r="C14" s="40">
        <v>0.125</v>
      </c>
      <c r="D14"/>
      <c r="E14" s="44" t="s">
        <v>45</v>
      </c>
      <c r="F14"/>
      <c r="G14"/>
      <c r="H14" s="34"/>
      <c r="I14" s="75"/>
      <c r="J14" s="75"/>
      <c r="K14" s="75"/>
    </row>
    <row r="15" spans="1:11" ht="24" customHeight="1" thickBot="1" thickTop="1">
      <c r="A15" s="4" t="s">
        <v>5</v>
      </c>
      <c r="B15" s="21"/>
      <c r="C15" s="14">
        <f>SUM(C5:C14)</f>
        <v>6.291</v>
      </c>
      <c r="D15"/>
      <c r="E15" s="143" t="s">
        <v>104</v>
      </c>
      <c r="F15" s="144"/>
      <c r="G15" s="145"/>
      <c r="H15" s="34"/>
      <c r="I15" s="77"/>
      <c r="J15" s="75"/>
      <c r="K15" s="75"/>
    </row>
    <row r="16" spans="1:8" s="18" customFormat="1" ht="24" customHeight="1" thickBot="1" thickTop="1">
      <c r="A16" s="44" t="s">
        <v>86</v>
      </c>
      <c r="B16" s="45"/>
      <c r="C16" s="34"/>
      <c r="D16"/>
      <c r="E16" s="34"/>
      <c r="F16" s="34"/>
      <c r="G16" s="34"/>
      <c r="H16" s="49"/>
    </row>
    <row r="17" spans="1:11" s="18" customFormat="1" ht="24" customHeight="1" thickBot="1" thickTop="1">
      <c r="A17" s="46"/>
      <c r="B17" s="47"/>
      <c r="C17" s="48"/>
      <c r="D17"/>
      <c r="E17" s="34"/>
      <c r="F17" s="34"/>
      <c r="G17" s="34"/>
      <c r="H17" s="49"/>
      <c r="I17" s="133" t="s">
        <v>105</v>
      </c>
      <c r="J17" s="134"/>
      <c r="K17" s="135"/>
    </row>
    <row r="18" spans="1:11" ht="24" customHeight="1" thickBot="1" thickTop="1">
      <c r="A18" s="130" t="s">
        <v>91</v>
      </c>
      <c r="B18" s="131"/>
      <c r="C18" s="132"/>
      <c r="D18" s="49"/>
      <c r="E18" s="34"/>
      <c r="F18" s="34"/>
      <c r="G18" s="34"/>
      <c r="I18" s="64" t="s">
        <v>18</v>
      </c>
      <c r="J18" s="65"/>
      <c r="K18" s="60">
        <f>(C15+G13+C27)/3</f>
        <v>6.372666666666667</v>
      </c>
    </row>
    <row r="19" spans="1:11" ht="24" customHeight="1" thickBot="1" thickTop="1">
      <c r="A19" s="4" t="s">
        <v>0</v>
      </c>
      <c r="B19" s="21" t="s">
        <v>2</v>
      </c>
      <c r="C19" s="5" t="s">
        <v>1</v>
      </c>
      <c r="D19" s="18"/>
      <c r="E19" s="34"/>
      <c r="F19" s="34"/>
      <c r="G19" s="34"/>
      <c r="I19" s="66" t="s">
        <v>19</v>
      </c>
      <c r="J19" s="67"/>
      <c r="K19" s="3"/>
    </row>
    <row r="20" spans="1:4" s="34" customFormat="1" ht="24" customHeight="1" thickTop="1">
      <c r="A20" s="31" t="s">
        <v>83</v>
      </c>
      <c r="B20" s="32">
        <v>2</v>
      </c>
      <c r="C20" s="33">
        <v>1.716</v>
      </c>
      <c r="D20"/>
    </row>
    <row r="21" spans="1:4" s="34" customFormat="1" ht="24" customHeight="1">
      <c r="A21" s="76" t="s">
        <v>106</v>
      </c>
      <c r="B21" s="36">
        <v>1</v>
      </c>
      <c r="C21" s="37">
        <v>1.367</v>
      </c>
      <c r="D21"/>
    </row>
    <row r="22" spans="1:4" s="34" customFormat="1" ht="24" customHeight="1">
      <c r="A22" s="35" t="s">
        <v>27</v>
      </c>
      <c r="B22" s="36">
        <v>1</v>
      </c>
      <c r="C22" s="37">
        <v>0.678</v>
      </c>
      <c r="D22"/>
    </row>
    <row r="23" spans="1:3" s="34" customFormat="1" ht="24" customHeight="1">
      <c r="A23" s="35" t="s">
        <v>71</v>
      </c>
      <c r="B23" s="39"/>
      <c r="C23" s="37">
        <v>0.676</v>
      </c>
    </row>
    <row r="24" spans="1:7" s="34" customFormat="1" ht="24" customHeight="1">
      <c r="A24" s="35" t="s">
        <v>107</v>
      </c>
      <c r="B24" s="39">
        <v>2</v>
      </c>
      <c r="C24" s="37">
        <v>0.581</v>
      </c>
      <c r="E24" s="136"/>
      <c r="F24" s="136"/>
      <c r="G24" s="49"/>
    </row>
    <row r="25" spans="1:7" s="34" customFormat="1" ht="24" customHeight="1">
      <c r="A25" s="38" t="s">
        <v>100</v>
      </c>
      <c r="B25" s="36">
        <v>4</v>
      </c>
      <c r="C25" s="37">
        <v>1.228</v>
      </c>
      <c r="E25" s="56"/>
      <c r="F25" s="56"/>
      <c r="G25" s="56"/>
    </row>
    <row r="26" spans="1:11" s="34" customFormat="1" ht="24" customHeight="1" thickBot="1">
      <c r="A26" s="38" t="s">
        <v>25</v>
      </c>
      <c r="B26" s="39"/>
      <c r="C26" s="40">
        <v>0.039</v>
      </c>
      <c r="E26" s="2"/>
      <c r="F26" s="2"/>
      <c r="G26" s="2"/>
      <c r="I26" s="49"/>
      <c r="J26" s="49"/>
      <c r="K26" s="49"/>
    </row>
    <row r="27" spans="1:11" s="34" customFormat="1" ht="24" customHeight="1" thickBot="1" thickTop="1">
      <c r="A27" s="4" t="s">
        <v>5</v>
      </c>
      <c r="B27" s="50"/>
      <c r="C27" s="43">
        <f>SUM(C20:C26)</f>
        <v>6.285</v>
      </c>
      <c r="E27" s="2"/>
      <c r="F27" s="2"/>
      <c r="G27" s="2"/>
      <c r="I27" s="49"/>
      <c r="J27" s="49"/>
      <c r="K27" s="49"/>
    </row>
    <row r="28" spans="5:11" ht="13.5" thickTop="1">
      <c r="E28" s="56"/>
      <c r="F28" s="56"/>
      <c r="G28" s="56"/>
      <c r="H28" s="49"/>
      <c r="I28" s="34"/>
      <c r="J28" s="34"/>
      <c r="K28" s="34"/>
    </row>
  </sheetData>
  <sheetProtection/>
  <mergeCells count="13">
    <mergeCell ref="E15:G15"/>
    <mergeCell ref="I17:K17"/>
    <mergeCell ref="E24:F24"/>
    <mergeCell ref="A18:C18"/>
    <mergeCell ref="A1:K1"/>
    <mergeCell ref="A3:C3"/>
    <mergeCell ref="E3:G3"/>
    <mergeCell ref="I3:K3"/>
    <mergeCell ref="I7:K7"/>
    <mergeCell ref="I11:K11"/>
    <mergeCell ref="I4:K4"/>
    <mergeCell ref="I8:K8"/>
    <mergeCell ref="I12:K1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6"/>
  <sheetViews>
    <sheetView zoomScalePageLayoutView="0" workbookViewId="0" topLeftCell="A1">
      <selection activeCell="G18" sqref="G18"/>
    </sheetView>
  </sheetViews>
  <sheetFormatPr defaultColWidth="11.421875" defaultRowHeight="12.75"/>
  <cols>
    <col min="1" max="1" width="12.57421875" style="2" customWidth="1"/>
    <col min="2" max="2" width="7.57421875" style="20" customWidth="1"/>
    <col min="3" max="3" width="10.421875" style="2" customWidth="1"/>
    <col min="4" max="4" width="3.421875" style="2" customWidth="1"/>
    <col min="5" max="5" width="12.57421875" style="2" customWidth="1"/>
    <col min="6" max="6" width="7.57421875" style="20" customWidth="1"/>
    <col min="7" max="7" width="10.421875" style="2" customWidth="1"/>
    <col min="8" max="8" width="2.421875" style="2" customWidth="1"/>
    <col min="9" max="9" width="12.57421875" style="2" customWidth="1"/>
    <col min="10" max="10" width="7.57421875" style="20" customWidth="1"/>
    <col min="11" max="11" width="10.421875" style="2" customWidth="1"/>
    <col min="12" max="12" width="2.421875" style="2" customWidth="1"/>
    <col min="13" max="16384" width="11.421875" style="2" customWidth="1"/>
  </cols>
  <sheetData>
    <row r="1" spans="1:11" ht="31.5" customHeight="1" thickBot="1" thickTop="1">
      <c r="A1" s="127" t="s">
        <v>109</v>
      </c>
      <c r="B1" s="128"/>
      <c r="C1" s="128"/>
      <c r="D1" s="128"/>
      <c r="E1" s="128"/>
      <c r="F1" s="128"/>
      <c r="G1" s="128"/>
      <c r="H1" s="128"/>
      <c r="I1" s="128"/>
      <c r="J1" s="128"/>
      <c r="K1" s="129"/>
    </row>
    <row r="2" ht="14.25" thickBot="1" thickTop="1"/>
    <row r="3" spans="1:11" s="29" customFormat="1" ht="27" customHeight="1" thickBot="1" thickTop="1">
      <c r="A3" s="130" t="s">
        <v>110</v>
      </c>
      <c r="B3" s="131"/>
      <c r="C3" s="132"/>
      <c r="E3" s="130" t="s">
        <v>111</v>
      </c>
      <c r="F3" s="131"/>
      <c r="G3" s="132"/>
      <c r="I3" s="130" t="s">
        <v>112</v>
      </c>
      <c r="J3" s="131"/>
      <c r="K3" s="132"/>
    </row>
    <row r="4" spans="1:14" ht="27" customHeight="1" thickBot="1" thickTop="1">
      <c r="A4" s="4" t="s">
        <v>0</v>
      </c>
      <c r="B4" s="21" t="s">
        <v>2</v>
      </c>
      <c r="C4" s="5" t="s">
        <v>1</v>
      </c>
      <c r="E4" s="4" t="s">
        <v>0</v>
      </c>
      <c r="F4" s="21" t="s">
        <v>2</v>
      </c>
      <c r="G4" s="5" t="s">
        <v>1</v>
      </c>
      <c r="I4" s="4" t="s">
        <v>0</v>
      </c>
      <c r="J4" s="21" t="s">
        <v>2</v>
      </c>
      <c r="K4" s="5" t="s">
        <v>1</v>
      </c>
      <c r="N4" s="6"/>
    </row>
    <row r="5" spans="1:14" ht="24" customHeight="1" thickTop="1">
      <c r="A5" s="35" t="s">
        <v>83</v>
      </c>
      <c r="B5" s="32"/>
      <c r="C5" s="33">
        <v>1.675</v>
      </c>
      <c r="E5" s="7" t="s">
        <v>9</v>
      </c>
      <c r="F5" s="22">
        <v>3</v>
      </c>
      <c r="G5" s="8">
        <v>0.155</v>
      </c>
      <c r="H5" s="11"/>
      <c r="I5" s="35" t="s">
        <v>83</v>
      </c>
      <c r="J5" s="22">
        <v>1</v>
      </c>
      <c r="K5" s="8">
        <v>1.069</v>
      </c>
      <c r="N5" s="6"/>
    </row>
    <row r="6" spans="1:14" ht="24" customHeight="1">
      <c r="A6" s="35" t="s">
        <v>114</v>
      </c>
      <c r="B6" s="36"/>
      <c r="C6" s="37">
        <v>1.298</v>
      </c>
      <c r="E6" s="35" t="s">
        <v>85</v>
      </c>
      <c r="F6" s="23">
        <v>1</v>
      </c>
      <c r="G6" s="10">
        <v>0.258</v>
      </c>
      <c r="H6" s="11"/>
      <c r="I6" s="35" t="s">
        <v>114</v>
      </c>
      <c r="J6" s="23">
        <v>1</v>
      </c>
      <c r="K6" s="10">
        <v>1.066</v>
      </c>
      <c r="N6" s="6"/>
    </row>
    <row r="7" spans="1:14" ht="24" customHeight="1">
      <c r="A7" s="35" t="s">
        <v>22</v>
      </c>
      <c r="B7" s="36"/>
      <c r="C7" s="37">
        <v>0.458</v>
      </c>
      <c r="E7" s="9" t="s">
        <v>53</v>
      </c>
      <c r="F7" s="23"/>
      <c r="G7" s="10">
        <v>1.695</v>
      </c>
      <c r="H7" s="11"/>
      <c r="I7" s="35" t="s">
        <v>22</v>
      </c>
      <c r="J7" s="23">
        <v>1</v>
      </c>
      <c r="K7" s="10">
        <v>0.158</v>
      </c>
      <c r="N7" s="6"/>
    </row>
    <row r="8" spans="1:14" ht="24" customHeight="1">
      <c r="A8" s="35" t="s">
        <v>116</v>
      </c>
      <c r="B8" s="36">
        <v>1</v>
      </c>
      <c r="C8" s="37">
        <v>0.7</v>
      </c>
      <c r="E8" s="9" t="s">
        <v>117</v>
      </c>
      <c r="F8" s="23">
        <v>6</v>
      </c>
      <c r="G8" s="10">
        <v>1.013</v>
      </c>
      <c r="H8" s="11"/>
      <c r="I8" s="35" t="s">
        <v>116</v>
      </c>
      <c r="J8" s="23">
        <v>1</v>
      </c>
      <c r="K8" s="10">
        <v>0.692</v>
      </c>
      <c r="N8" s="6"/>
    </row>
    <row r="9" spans="1:14" ht="24" customHeight="1">
      <c r="A9" s="35" t="s">
        <v>85</v>
      </c>
      <c r="B9" s="36">
        <v>1</v>
      </c>
      <c r="C9" s="37">
        <v>0.314</v>
      </c>
      <c r="E9" s="9" t="s">
        <v>3</v>
      </c>
      <c r="F9" s="23"/>
      <c r="G9" s="10">
        <v>1.209</v>
      </c>
      <c r="H9" s="11"/>
      <c r="I9" s="35" t="s">
        <v>119</v>
      </c>
      <c r="J9" s="23"/>
      <c r="K9" s="10">
        <v>0.815</v>
      </c>
      <c r="N9" s="6"/>
    </row>
    <row r="10" spans="1:14" ht="24" customHeight="1" thickBot="1">
      <c r="A10" s="12" t="s">
        <v>115</v>
      </c>
      <c r="B10" s="24">
        <v>2</v>
      </c>
      <c r="C10" s="13">
        <v>0.816</v>
      </c>
      <c r="E10" s="12" t="s">
        <v>118</v>
      </c>
      <c r="F10" s="23">
        <v>1</v>
      </c>
      <c r="G10" s="10">
        <v>0.315</v>
      </c>
      <c r="H10" s="11"/>
      <c r="I10" s="12" t="s">
        <v>115</v>
      </c>
      <c r="J10" s="23">
        <v>2</v>
      </c>
      <c r="K10" s="10">
        <v>0.531</v>
      </c>
      <c r="N10" s="6"/>
    </row>
    <row r="11" spans="1:14" ht="24" customHeight="1" thickBot="1" thickTop="1">
      <c r="A11" s="4" t="s">
        <v>5</v>
      </c>
      <c r="B11" s="21"/>
      <c r="C11" s="14">
        <f>SUM(C5:C10)</f>
        <v>5.261</v>
      </c>
      <c r="E11" s="12" t="s">
        <v>84</v>
      </c>
      <c r="F11" s="24">
        <v>2</v>
      </c>
      <c r="G11" s="13">
        <v>0.344</v>
      </c>
      <c r="H11" s="11"/>
      <c r="I11" s="12" t="s">
        <v>120</v>
      </c>
      <c r="J11" s="23"/>
      <c r="K11" s="10">
        <v>0.511</v>
      </c>
      <c r="N11" s="6"/>
    </row>
    <row r="12" spans="1:14" ht="24" customHeight="1" thickBot="1" thickTop="1">
      <c r="A12" s="2" t="s">
        <v>6</v>
      </c>
      <c r="E12" s="4" t="s">
        <v>5</v>
      </c>
      <c r="F12" s="21"/>
      <c r="G12" s="14">
        <f>SUM(G5:G11)</f>
        <v>4.989000000000001</v>
      </c>
      <c r="H12" s="11"/>
      <c r="I12" s="16" t="s">
        <v>5</v>
      </c>
      <c r="J12" s="26"/>
      <c r="K12" s="14">
        <f>SUM(K5:K11)</f>
        <v>4.842</v>
      </c>
      <c r="N12" s="6"/>
    </row>
    <row r="13" spans="1:11" ht="24" customHeight="1" thickBot="1" thickTop="1">
      <c r="A13" s="17"/>
      <c r="B13" s="25"/>
      <c r="C13" s="15"/>
      <c r="H13" s="11"/>
      <c r="I13" s="2" t="s">
        <v>6</v>
      </c>
      <c r="J13" s="27"/>
      <c r="K13" s="15"/>
    </row>
    <row r="14" spans="1:11" ht="24" customHeight="1" thickBot="1" thickTop="1">
      <c r="A14" s="130" t="s">
        <v>113</v>
      </c>
      <c r="B14" s="131"/>
      <c r="C14" s="132"/>
      <c r="E14" s="15"/>
      <c r="F14" s="27"/>
      <c r="G14" s="15"/>
      <c r="H14" s="11"/>
      <c r="I14" s="15"/>
      <c r="J14" s="27"/>
      <c r="K14" s="15"/>
    </row>
    <row r="15" spans="1:3" ht="20.25" customHeight="1" thickBot="1" thickTop="1">
      <c r="A15" s="4" t="s">
        <v>0</v>
      </c>
      <c r="B15" s="21" t="s">
        <v>2</v>
      </c>
      <c r="C15" s="5" t="s">
        <v>1</v>
      </c>
    </row>
    <row r="16" spans="1:7" s="18" customFormat="1" ht="24" customHeight="1" thickTop="1">
      <c r="A16" s="7" t="s">
        <v>9</v>
      </c>
      <c r="B16" s="22">
        <v>3</v>
      </c>
      <c r="C16" s="8">
        <v>0.084</v>
      </c>
      <c r="E16" s="15"/>
      <c r="F16" s="27"/>
      <c r="G16" s="15"/>
    </row>
    <row r="17" spans="1:11" s="18" customFormat="1" ht="24" customHeight="1" thickBot="1">
      <c r="A17" s="35" t="s">
        <v>85</v>
      </c>
      <c r="B17" s="23">
        <v>2</v>
      </c>
      <c r="C17" s="10">
        <v>0.136</v>
      </c>
      <c r="E17" s="2"/>
      <c r="F17" s="20"/>
      <c r="H17" s="19"/>
      <c r="I17" s="2"/>
      <c r="J17" s="20"/>
      <c r="K17" s="2"/>
    </row>
    <row r="18" spans="1:11" s="18" customFormat="1" ht="24" customHeight="1" thickBot="1" thickTop="1">
      <c r="A18" s="9" t="s">
        <v>53</v>
      </c>
      <c r="B18" s="23">
        <v>5</v>
      </c>
      <c r="C18" s="10">
        <v>1.886</v>
      </c>
      <c r="E18" s="146" t="s">
        <v>122</v>
      </c>
      <c r="F18" s="147"/>
      <c r="G18" s="3">
        <f>(C11+G12+K12+C25)/4</f>
        <v>5.2684999999999995</v>
      </c>
      <c r="H18" s="2"/>
      <c r="I18" s="2"/>
      <c r="J18" s="20"/>
      <c r="K18" s="2"/>
    </row>
    <row r="19" spans="1:3" ht="27" customHeight="1" thickTop="1">
      <c r="A19" s="9" t="s">
        <v>99</v>
      </c>
      <c r="B19" s="23"/>
      <c r="C19" s="10">
        <v>0.452</v>
      </c>
    </row>
    <row r="20" spans="1:3" ht="27" customHeight="1">
      <c r="A20" s="9" t="s">
        <v>3</v>
      </c>
      <c r="B20" s="23"/>
      <c r="C20" s="10">
        <v>1.195</v>
      </c>
    </row>
    <row r="21" spans="1:3" ht="24" customHeight="1">
      <c r="A21" s="12" t="s">
        <v>124</v>
      </c>
      <c r="B21" s="23">
        <v>2</v>
      </c>
      <c r="C21" s="10">
        <v>0.722</v>
      </c>
    </row>
    <row r="22" spans="1:3" ht="24" customHeight="1">
      <c r="A22" s="12" t="s">
        <v>125</v>
      </c>
      <c r="B22" s="24"/>
      <c r="C22" s="13">
        <v>0.313</v>
      </c>
    </row>
    <row r="23" spans="1:3" ht="24" customHeight="1">
      <c r="A23" s="12" t="s">
        <v>126</v>
      </c>
      <c r="B23" s="24">
        <v>1</v>
      </c>
      <c r="C23" s="13">
        <v>0.713</v>
      </c>
    </row>
    <row r="24" spans="1:3" ht="24" customHeight="1" thickBot="1">
      <c r="A24" s="12" t="s">
        <v>123</v>
      </c>
      <c r="B24" s="24"/>
      <c r="C24" s="13">
        <v>0.481</v>
      </c>
    </row>
    <row r="25" spans="1:3" ht="24" customHeight="1" thickBot="1" thickTop="1">
      <c r="A25" s="16" t="s">
        <v>5</v>
      </c>
      <c r="B25" s="26"/>
      <c r="C25" s="14">
        <f>SUM(C16:C24)</f>
        <v>5.981999999999999</v>
      </c>
    </row>
    <row r="26" spans="1:3" ht="24" customHeight="1" thickTop="1">
      <c r="A26" s="2" t="s">
        <v>6</v>
      </c>
      <c r="B26" s="28"/>
      <c r="C26" s="28"/>
    </row>
    <row r="27" ht="24" customHeight="1"/>
    <row r="28" ht="24" customHeight="1"/>
    <row r="29" ht="24" customHeight="1"/>
    <row r="30" ht="24" customHeight="1"/>
    <row r="31" ht="39" customHeight="1"/>
  </sheetData>
  <sheetProtection/>
  <mergeCells count="6">
    <mergeCell ref="A1:K1"/>
    <mergeCell ref="A3:C3"/>
    <mergeCell ref="E3:G3"/>
    <mergeCell ref="I3:K3"/>
    <mergeCell ref="A14:C14"/>
    <mergeCell ref="E18:F18"/>
  </mergeCells>
  <printOptions/>
  <pageMargins left="0.39" right="0.33" top="0.7480314960629921" bottom="0.7480314960629921" header="0.19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8"/>
  <sheetViews>
    <sheetView zoomScalePageLayoutView="0" workbookViewId="0" topLeftCell="A1">
      <selection activeCell="M3" sqref="M3"/>
    </sheetView>
  </sheetViews>
  <sheetFormatPr defaultColWidth="11.421875" defaultRowHeight="12.75"/>
  <cols>
    <col min="1" max="1" width="12.57421875" style="2" customWidth="1"/>
    <col min="2" max="2" width="5.57421875" style="20" customWidth="1"/>
    <col min="3" max="3" width="10.421875" style="2" customWidth="1"/>
    <col min="4" max="4" width="3.421875" style="2" customWidth="1"/>
    <col min="5" max="5" width="12.57421875" style="2" customWidth="1"/>
    <col min="6" max="6" width="5.7109375" style="20" customWidth="1"/>
    <col min="7" max="7" width="10.421875" style="2" customWidth="1"/>
    <col min="8" max="8" width="2.421875" style="2" customWidth="1"/>
    <col min="9" max="9" width="11.8515625" style="2" customWidth="1"/>
    <col min="10" max="10" width="5.57421875" style="20" customWidth="1"/>
    <col min="11" max="11" width="10.421875" style="2" customWidth="1"/>
    <col min="12" max="12" width="2.421875" style="2" customWidth="1"/>
    <col min="13" max="16384" width="11.421875" style="2" customWidth="1"/>
  </cols>
  <sheetData>
    <row r="1" spans="1:11" ht="31.5" customHeight="1" thickBot="1" thickTop="1">
      <c r="A1" s="127" t="s">
        <v>127</v>
      </c>
      <c r="B1" s="128"/>
      <c r="C1" s="128"/>
      <c r="D1" s="128"/>
      <c r="E1" s="128"/>
      <c r="F1" s="128"/>
      <c r="G1" s="128"/>
      <c r="H1" s="128"/>
      <c r="I1" s="128"/>
      <c r="J1" s="128"/>
      <c r="K1" s="129"/>
    </row>
    <row r="2" ht="14.25" thickBot="1" thickTop="1"/>
    <row r="3" spans="1:11" s="29" customFormat="1" ht="27" customHeight="1" thickBot="1" thickTop="1">
      <c r="A3" s="130" t="s">
        <v>128</v>
      </c>
      <c r="B3" s="131"/>
      <c r="C3" s="132"/>
      <c r="E3" s="130" t="s">
        <v>129</v>
      </c>
      <c r="F3" s="131"/>
      <c r="G3" s="132"/>
      <c r="I3" s="130" t="s">
        <v>130</v>
      </c>
      <c r="J3" s="131"/>
      <c r="K3" s="132"/>
    </row>
    <row r="4" spans="1:14" ht="27" customHeight="1" thickBot="1" thickTop="1">
      <c r="A4" s="4" t="s">
        <v>0</v>
      </c>
      <c r="B4" s="21" t="s">
        <v>2</v>
      </c>
      <c r="C4" s="5" t="s">
        <v>1</v>
      </c>
      <c r="E4" s="4" t="s">
        <v>0</v>
      </c>
      <c r="F4" s="21" t="s">
        <v>2</v>
      </c>
      <c r="G4" s="5" t="s">
        <v>1</v>
      </c>
      <c r="I4" s="4" t="s">
        <v>0</v>
      </c>
      <c r="J4" s="21" t="s">
        <v>2</v>
      </c>
      <c r="K4" s="5" t="s">
        <v>1</v>
      </c>
      <c r="N4" s="6"/>
    </row>
    <row r="5" spans="1:14" ht="24" customHeight="1" thickTop="1">
      <c r="A5" s="35" t="s">
        <v>83</v>
      </c>
      <c r="B5" s="32"/>
      <c r="C5" s="33">
        <v>0.898</v>
      </c>
      <c r="E5" s="7" t="s">
        <v>9</v>
      </c>
      <c r="F5" s="22">
        <v>3</v>
      </c>
      <c r="G5" s="8">
        <v>0.174</v>
      </c>
      <c r="H5" s="84"/>
      <c r="I5" s="35" t="s">
        <v>83</v>
      </c>
      <c r="J5" s="22"/>
      <c r="K5" s="8">
        <v>1.021</v>
      </c>
      <c r="N5" s="6"/>
    </row>
    <row r="6" spans="1:14" ht="24" customHeight="1">
      <c r="A6" s="35" t="s">
        <v>119</v>
      </c>
      <c r="B6" s="36"/>
      <c r="C6" s="37">
        <v>1.047</v>
      </c>
      <c r="E6" s="12" t="s">
        <v>125</v>
      </c>
      <c r="F6" s="23"/>
      <c r="G6" s="10">
        <v>0.319</v>
      </c>
      <c r="H6" s="84"/>
      <c r="I6" s="35" t="s">
        <v>117</v>
      </c>
      <c r="J6" s="23"/>
      <c r="K6" s="10">
        <v>0.751</v>
      </c>
      <c r="N6" s="6"/>
    </row>
    <row r="7" spans="1:14" ht="24" customHeight="1">
      <c r="A7" s="35" t="s">
        <v>132</v>
      </c>
      <c r="B7" s="36"/>
      <c r="C7" s="37">
        <v>0.299</v>
      </c>
      <c r="E7" s="9" t="s">
        <v>53</v>
      </c>
      <c r="F7" s="23"/>
      <c r="G7" s="10">
        <v>1.524</v>
      </c>
      <c r="H7" s="84"/>
      <c r="I7" s="35" t="s">
        <v>22</v>
      </c>
      <c r="J7" s="23"/>
      <c r="K7" s="10">
        <v>0.186</v>
      </c>
      <c r="N7" s="6"/>
    </row>
    <row r="8" spans="1:14" ht="24" customHeight="1">
      <c r="A8" s="35" t="s">
        <v>116</v>
      </c>
      <c r="B8" s="36">
        <v>1</v>
      </c>
      <c r="C8" s="37">
        <v>1.149</v>
      </c>
      <c r="E8" s="12" t="s">
        <v>120</v>
      </c>
      <c r="F8" s="23"/>
      <c r="G8" s="10">
        <v>0.173</v>
      </c>
      <c r="H8" s="84"/>
      <c r="I8" s="35" t="s">
        <v>116</v>
      </c>
      <c r="J8" s="23">
        <v>1</v>
      </c>
      <c r="K8" s="10">
        <v>0.502</v>
      </c>
      <c r="N8" s="6"/>
    </row>
    <row r="9" spans="1:14" ht="24" customHeight="1">
      <c r="A9" s="12" t="s">
        <v>118</v>
      </c>
      <c r="B9" s="23">
        <v>1</v>
      </c>
      <c r="C9" s="10">
        <v>0.194</v>
      </c>
      <c r="E9" s="12" t="s">
        <v>114</v>
      </c>
      <c r="F9" s="23"/>
      <c r="G9" s="10">
        <v>0.739</v>
      </c>
      <c r="H9" s="84"/>
      <c r="I9" s="35" t="s">
        <v>119</v>
      </c>
      <c r="J9" s="23"/>
      <c r="K9" s="10">
        <v>1.251</v>
      </c>
      <c r="N9" s="6"/>
    </row>
    <row r="10" spans="1:14" ht="24" customHeight="1">
      <c r="A10" s="12" t="s">
        <v>84</v>
      </c>
      <c r="B10" s="24">
        <v>1</v>
      </c>
      <c r="C10" s="13">
        <v>0.215</v>
      </c>
      <c r="E10" s="9" t="s">
        <v>3</v>
      </c>
      <c r="F10" s="23"/>
      <c r="G10" s="10">
        <v>1.466</v>
      </c>
      <c r="H10" s="84"/>
      <c r="I10" s="12" t="s">
        <v>115</v>
      </c>
      <c r="J10" s="23">
        <v>1</v>
      </c>
      <c r="K10" s="10">
        <v>0.404</v>
      </c>
      <c r="N10" s="6"/>
    </row>
    <row r="11" spans="1:14" ht="24" customHeight="1">
      <c r="A11" s="35" t="s">
        <v>117</v>
      </c>
      <c r="B11" s="36"/>
      <c r="C11" s="37">
        <v>0.83</v>
      </c>
      <c r="E11" s="12" t="s">
        <v>124</v>
      </c>
      <c r="F11" s="23">
        <v>2</v>
      </c>
      <c r="G11" s="10">
        <v>0.661</v>
      </c>
      <c r="H11" s="84"/>
      <c r="I11" s="12" t="s">
        <v>125</v>
      </c>
      <c r="J11" s="23"/>
      <c r="K11" s="10">
        <v>0.289</v>
      </c>
      <c r="N11" s="6"/>
    </row>
    <row r="12" spans="1:14" ht="24" customHeight="1" thickBot="1">
      <c r="A12" s="12" t="s">
        <v>115</v>
      </c>
      <c r="B12" s="24">
        <v>2</v>
      </c>
      <c r="C12" s="13">
        <v>0.548</v>
      </c>
      <c r="E12" s="12" t="s">
        <v>133</v>
      </c>
      <c r="F12" s="24">
        <v>1</v>
      </c>
      <c r="G12" s="13">
        <v>0.814</v>
      </c>
      <c r="H12" s="11"/>
      <c r="I12" s="12" t="s">
        <v>50</v>
      </c>
      <c r="J12" s="23">
        <v>1</v>
      </c>
      <c r="K12" s="10">
        <v>0.225</v>
      </c>
      <c r="N12" s="6"/>
    </row>
    <row r="13" spans="1:11" ht="24" customHeight="1" thickBot="1" thickTop="1">
      <c r="A13" s="4" t="s">
        <v>5</v>
      </c>
      <c r="B13" s="21"/>
      <c r="C13" s="14">
        <f>SUM(C5:C12)</f>
        <v>5.18</v>
      </c>
      <c r="E13" s="12" t="s">
        <v>134</v>
      </c>
      <c r="F13" s="24">
        <v>1</v>
      </c>
      <c r="G13" s="13">
        <v>0.624</v>
      </c>
      <c r="H13" s="11"/>
      <c r="I13" s="12" t="s">
        <v>25</v>
      </c>
      <c r="J13" s="23"/>
      <c r="K13" s="10">
        <v>0.073</v>
      </c>
    </row>
    <row r="14" spans="5:11" ht="24" customHeight="1" thickBot="1" thickTop="1">
      <c r="E14" s="4" t="s">
        <v>5</v>
      </c>
      <c r="F14" s="21"/>
      <c r="G14" s="14">
        <f>SUM(G5:G13)</f>
        <v>6.493999999999999</v>
      </c>
      <c r="H14" s="11"/>
      <c r="I14" s="12" t="s">
        <v>135</v>
      </c>
      <c r="J14" s="23"/>
      <c r="K14" s="10">
        <v>0.105</v>
      </c>
    </row>
    <row r="15" spans="1:11" ht="20.25" customHeight="1" thickBot="1" thickTop="1">
      <c r="A15" s="17"/>
      <c r="B15" s="25"/>
      <c r="C15" s="15"/>
      <c r="I15" s="4" t="s">
        <v>5</v>
      </c>
      <c r="J15" s="26"/>
      <c r="K15" s="14">
        <f>SUM(K5:K14)</f>
        <v>4.807</v>
      </c>
    </row>
    <row r="16" spans="1:11" s="18" customFormat="1" ht="24" customHeight="1" thickBot="1" thickTop="1">
      <c r="A16" s="130" t="s">
        <v>163</v>
      </c>
      <c r="B16" s="131"/>
      <c r="C16" s="132"/>
      <c r="E16" s="15"/>
      <c r="F16" s="27"/>
      <c r="G16" s="15"/>
      <c r="I16" s="2" t="s">
        <v>6</v>
      </c>
      <c r="J16" s="27"/>
      <c r="K16" s="15"/>
    </row>
    <row r="17" spans="1:11" s="18" customFormat="1" ht="24" customHeight="1" thickBot="1" thickTop="1">
      <c r="A17" s="4" t="s">
        <v>0</v>
      </c>
      <c r="B17" s="21" t="s">
        <v>2</v>
      </c>
      <c r="C17" s="5" t="s">
        <v>1</v>
      </c>
      <c r="E17" s="2"/>
      <c r="F17" s="20"/>
      <c r="G17" s="2"/>
      <c r="H17" s="19"/>
      <c r="I17" s="15"/>
      <c r="J17" s="27"/>
      <c r="K17" s="15"/>
    </row>
    <row r="18" spans="1:11" s="18" customFormat="1" ht="24" customHeight="1" thickTop="1">
      <c r="A18" s="85" t="s">
        <v>9</v>
      </c>
      <c r="B18" s="86">
        <v>3</v>
      </c>
      <c r="C18" s="87">
        <v>0.125</v>
      </c>
      <c r="E18" s="15"/>
      <c r="F18" s="27"/>
      <c r="G18" s="15"/>
      <c r="H18" s="2"/>
      <c r="I18" s="2"/>
      <c r="J18" s="20"/>
      <c r="K18" s="2"/>
    </row>
    <row r="19" spans="1:11" ht="27" customHeight="1" thickBot="1">
      <c r="A19" s="88" t="s">
        <v>136</v>
      </c>
      <c r="B19" s="89">
        <v>3</v>
      </c>
      <c r="C19" s="90">
        <v>0.315</v>
      </c>
      <c r="G19" s="18"/>
      <c r="I19" s="18"/>
      <c r="J19" s="18"/>
      <c r="K19" s="18"/>
    </row>
    <row r="20" spans="1:7" ht="27" customHeight="1" thickBot="1" thickTop="1">
      <c r="A20" s="91" t="s">
        <v>53</v>
      </c>
      <c r="B20" s="89"/>
      <c r="C20" s="90">
        <v>1.018</v>
      </c>
      <c r="E20" s="146" t="s">
        <v>131</v>
      </c>
      <c r="F20" s="147"/>
      <c r="G20" s="3">
        <f>(C13+G14+K15+C27)/4</f>
        <v>5.3865</v>
      </c>
    </row>
    <row r="21" spans="1:3" ht="24" customHeight="1" thickTop="1">
      <c r="A21" s="88" t="s">
        <v>99</v>
      </c>
      <c r="B21" s="89"/>
      <c r="C21" s="90">
        <v>0.163</v>
      </c>
    </row>
    <row r="22" spans="1:3" ht="24" customHeight="1">
      <c r="A22" s="91" t="s">
        <v>3</v>
      </c>
      <c r="B22" s="89"/>
      <c r="C22" s="90">
        <v>1.425</v>
      </c>
    </row>
    <row r="23" spans="1:3" ht="24" customHeight="1">
      <c r="A23" s="88" t="s">
        <v>124</v>
      </c>
      <c r="B23" s="92">
        <v>2</v>
      </c>
      <c r="C23" s="93">
        <v>0.574</v>
      </c>
    </row>
    <row r="24" spans="1:3" ht="24" customHeight="1">
      <c r="A24" s="88" t="s">
        <v>133</v>
      </c>
      <c r="B24" s="92">
        <v>1</v>
      </c>
      <c r="C24" s="93">
        <v>0.508</v>
      </c>
    </row>
    <row r="25" spans="1:3" ht="24" customHeight="1">
      <c r="A25" s="88" t="s">
        <v>137</v>
      </c>
      <c r="B25" s="92">
        <v>1</v>
      </c>
      <c r="C25" s="93">
        <v>0.837</v>
      </c>
    </row>
    <row r="26" spans="1:3" ht="24" customHeight="1" thickBot="1">
      <c r="A26" s="88" t="s">
        <v>25</v>
      </c>
      <c r="B26" s="92"/>
      <c r="C26" s="93">
        <v>0.1</v>
      </c>
    </row>
    <row r="27" spans="1:3" ht="24" customHeight="1" thickBot="1" thickTop="1">
      <c r="A27" s="4" t="s">
        <v>5</v>
      </c>
      <c r="B27" s="26"/>
      <c r="C27" s="14">
        <f>SUM(C18:C26)</f>
        <v>5.0649999999999995</v>
      </c>
    </row>
    <row r="28" spans="1:3" ht="24" customHeight="1" thickTop="1">
      <c r="A28" s="2" t="s">
        <v>6</v>
      </c>
      <c r="B28" s="28"/>
      <c r="C28" s="28"/>
    </row>
    <row r="29" ht="24" customHeight="1"/>
    <row r="30" ht="24" customHeight="1"/>
    <row r="31" ht="39" customHeight="1"/>
  </sheetData>
  <sheetProtection/>
  <mergeCells count="6">
    <mergeCell ref="A1:K1"/>
    <mergeCell ref="A3:C3"/>
    <mergeCell ref="E3:G3"/>
    <mergeCell ref="I3:K3"/>
    <mergeCell ref="A16:C16"/>
    <mergeCell ref="E20:F20"/>
  </mergeCells>
  <printOptions/>
  <pageMargins left="0.7" right="0.34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51"/>
  <sheetViews>
    <sheetView zoomScalePageLayoutView="0" workbookViewId="0" topLeftCell="A1">
      <selection activeCell="N35" sqref="N35"/>
    </sheetView>
  </sheetViews>
  <sheetFormatPr defaultColWidth="11.421875" defaultRowHeight="12.75"/>
  <cols>
    <col min="1" max="1" width="12.57421875" style="2" customWidth="1"/>
    <col min="2" max="2" width="7.8515625" style="20" customWidth="1"/>
    <col min="3" max="3" width="10.421875" style="2" customWidth="1"/>
    <col min="4" max="4" width="3.421875" style="2" customWidth="1"/>
    <col min="5" max="5" width="12.57421875" style="2" customWidth="1"/>
    <col min="6" max="6" width="7.57421875" style="20" customWidth="1"/>
    <col min="7" max="7" width="10.421875" style="2" customWidth="1"/>
    <col min="8" max="8" width="2.421875" style="2" customWidth="1"/>
    <col min="9" max="9" width="12.57421875" style="2" customWidth="1"/>
    <col min="10" max="10" width="7.57421875" style="20" customWidth="1"/>
    <col min="11" max="11" width="10.421875" style="2" customWidth="1"/>
    <col min="12" max="12" width="2.421875" style="2" customWidth="1"/>
    <col min="13" max="16384" width="11.421875" style="2" customWidth="1"/>
  </cols>
  <sheetData>
    <row r="1" spans="1:11" s="1" customFormat="1" ht="31.5" customHeight="1" thickBot="1" thickTop="1">
      <c r="A1" s="127" t="s">
        <v>138</v>
      </c>
      <c r="B1" s="128"/>
      <c r="C1" s="128"/>
      <c r="D1" s="128"/>
      <c r="E1" s="128"/>
      <c r="F1" s="128"/>
      <c r="G1" s="128"/>
      <c r="H1" s="128"/>
      <c r="I1" s="128"/>
      <c r="J1" s="128"/>
      <c r="K1" s="129"/>
    </row>
    <row r="2" ht="16.5" customHeight="1" thickBot="1" thickTop="1"/>
    <row r="3" spans="1:15" s="29" customFormat="1" ht="24" customHeight="1" thickBot="1" thickTop="1">
      <c r="A3" s="130" t="s">
        <v>139</v>
      </c>
      <c r="B3" s="131"/>
      <c r="C3" s="132"/>
      <c r="E3" s="130" t="s">
        <v>140</v>
      </c>
      <c r="F3" s="131"/>
      <c r="G3" s="132"/>
      <c r="I3" s="130" t="s">
        <v>141</v>
      </c>
      <c r="J3" s="131"/>
      <c r="K3" s="132"/>
      <c r="N3" s="97"/>
      <c r="O3" s="97"/>
    </row>
    <row r="4" spans="1:15" ht="24" customHeight="1" thickBot="1" thickTop="1">
      <c r="A4" s="4" t="s">
        <v>0</v>
      </c>
      <c r="B4" s="21" t="s">
        <v>2</v>
      </c>
      <c r="C4" s="5" t="s">
        <v>1</v>
      </c>
      <c r="E4" s="4" t="s">
        <v>0</v>
      </c>
      <c r="F4" s="21" t="s">
        <v>2</v>
      </c>
      <c r="G4" s="5" t="s">
        <v>1</v>
      </c>
      <c r="I4" s="4" t="s">
        <v>0</v>
      </c>
      <c r="J4" s="21" t="s">
        <v>2</v>
      </c>
      <c r="K4" s="5" t="s">
        <v>1</v>
      </c>
      <c r="N4" s="98"/>
      <c r="O4" s="98"/>
    </row>
    <row r="5" spans="1:15" ht="24" customHeight="1" thickTop="1">
      <c r="A5" s="35" t="s">
        <v>83</v>
      </c>
      <c r="B5" s="32"/>
      <c r="C5" s="33">
        <v>1.029</v>
      </c>
      <c r="E5" s="35" t="s">
        <v>10</v>
      </c>
      <c r="F5" s="22"/>
      <c r="G5" s="8">
        <v>0.236</v>
      </c>
      <c r="H5" s="84"/>
      <c r="I5" s="35" t="s">
        <v>83</v>
      </c>
      <c r="J5" s="22"/>
      <c r="K5" s="8">
        <v>1.069</v>
      </c>
      <c r="N5" s="98"/>
      <c r="O5" s="98"/>
    </row>
    <row r="6" spans="1:15" ht="24" customHeight="1">
      <c r="A6" s="35" t="s">
        <v>119</v>
      </c>
      <c r="B6" s="36"/>
      <c r="C6" s="37">
        <v>0.641</v>
      </c>
      <c r="E6" s="12" t="s">
        <v>145</v>
      </c>
      <c r="F6" s="23"/>
      <c r="G6" s="10">
        <v>0.191</v>
      </c>
      <c r="H6" s="84"/>
      <c r="I6" s="12" t="s">
        <v>114</v>
      </c>
      <c r="J6" s="23"/>
      <c r="K6" s="10">
        <v>1.018</v>
      </c>
      <c r="N6" s="98"/>
      <c r="O6" s="98"/>
    </row>
    <row r="7" spans="1:15" ht="24" customHeight="1">
      <c r="A7" s="35" t="s">
        <v>114</v>
      </c>
      <c r="B7" s="36"/>
      <c r="C7" s="37">
        <v>1.007</v>
      </c>
      <c r="E7" s="9" t="s">
        <v>136</v>
      </c>
      <c r="F7" s="23">
        <v>3</v>
      </c>
      <c r="G7" s="10">
        <v>0.334</v>
      </c>
      <c r="H7" s="84"/>
      <c r="I7" s="35" t="s">
        <v>10</v>
      </c>
      <c r="J7" s="23"/>
      <c r="K7" s="10">
        <v>0.236</v>
      </c>
      <c r="N7" s="98"/>
      <c r="O7" s="98"/>
    </row>
    <row r="8" spans="1:15" ht="24" customHeight="1">
      <c r="A8" s="35" t="s">
        <v>144</v>
      </c>
      <c r="B8" s="36">
        <v>1</v>
      </c>
      <c r="C8" s="37">
        <v>0.626</v>
      </c>
      <c r="E8" s="12" t="s">
        <v>132</v>
      </c>
      <c r="F8" s="23"/>
      <c r="G8" s="10">
        <v>0.516</v>
      </c>
      <c r="H8" s="84"/>
      <c r="I8" s="35" t="s">
        <v>93</v>
      </c>
      <c r="J8" s="23">
        <v>1</v>
      </c>
      <c r="K8" s="10">
        <v>0.637</v>
      </c>
      <c r="N8" s="98"/>
      <c r="O8" s="98"/>
    </row>
    <row r="9" spans="1:15" ht="24" customHeight="1">
      <c r="A9" s="35" t="s">
        <v>137</v>
      </c>
      <c r="B9" s="23">
        <v>1</v>
      </c>
      <c r="C9" s="10">
        <v>1.418</v>
      </c>
      <c r="E9" s="12" t="s">
        <v>114</v>
      </c>
      <c r="F9" s="23"/>
      <c r="G9" s="10">
        <v>1.018</v>
      </c>
      <c r="H9" s="84"/>
      <c r="I9" s="9" t="s">
        <v>3</v>
      </c>
      <c r="J9" s="23"/>
      <c r="K9" s="10">
        <v>1.098</v>
      </c>
      <c r="N9" s="98"/>
      <c r="O9" s="98"/>
    </row>
    <row r="10" spans="1:15" ht="24" customHeight="1">
      <c r="A10" s="12" t="s">
        <v>124</v>
      </c>
      <c r="B10" s="24">
        <v>2</v>
      </c>
      <c r="C10" s="13">
        <v>1.004</v>
      </c>
      <c r="E10" s="9" t="s">
        <v>3</v>
      </c>
      <c r="F10" s="23"/>
      <c r="G10" s="10">
        <v>1.309</v>
      </c>
      <c r="H10" s="84"/>
      <c r="I10" s="12" t="s">
        <v>115</v>
      </c>
      <c r="J10" s="23">
        <v>2</v>
      </c>
      <c r="K10" s="10">
        <v>0.688</v>
      </c>
      <c r="N10" s="98"/>
      <c r="O10" s="98"/>
    </row>
    <row r="11" spans="1:15" ht="24" customHeight="1">
      <c r="A11" s="35" t="s">
        <v>117</v>
      </c>
      <c r="B11" s="36"/>
      <c r="C11" s="37">
        <v>0.811</v>
      </c>
      <c r="E11" s="12" t="s">
        <v>124</v>
      </c>
      <c r="F11" s="23">
        <v>2</v>
      </c>
      <c r="G11" s="10">
        <v>0.524</v>
      </c>
      <c r="H11" s="84"/>
      <c r="I11" s="9" t="s">
        <v>99</v>
      </c>
      <c r="J11" s="23"/>
      <c r="K11" s="10">
        <v>0.276</v>
      </c>
      <c r="N11" s="98"/>
      <c r="O11" s="98"/>
    </row>
    <row r="12" spans="1:15" ht="24" customHeight="1">
      <c r="A12" s="12" t="s">
        <v>145</v>
      </c>
      <c r="B12" s="24"/>
      <c r="C12" s="13">
        <v>0.201</v>
      </c>
      <c r="E12" s="12" t="s">
        <v>133</v>
      </c>
      <c r="F12" s="24">
        <v>1</v>
      </c>
      <c r="G12" s="13">
        <v>0.917</v>
      </c>
      <c r="H12" s="84"/>
      <c r="I12" s="9" t="s">
        <v>9</v>
      </c>
      <c r="J12" s="23">
        <v>3</v>
      </c>
      <c r="K12" s="10">
        <v>0.174</v>
      </c>
      <c r="N12" s="98"/>
      <c r="O12" s="98"/>
    </row>
    <row r="13" spans="1:11" ht="24" customHeight="1" thickBot="1">
      <c r="A13" s="35" t="s">
        <v>146</v>
      </c>
      <c r="B13" s="36"/>
      <c r="C13" s="37">
        <v>0.069</v>
      </c>
      <c r="E13" s="12" t="s">
        <v>148</v>
      </c>
      <c r="F13" s="24">
        <v>1</v>
      </c>
      <c r="G13" s="13">
        <v>0.836</v>
      </c>
      <c r="H13" s="84"/>
      <c r="I13" s="12" t="s">
        <v>25</v>
      </c>
      <c r="J13" s="23"/>
      <c r="K13" s="10">
        <v>0.094</v>
      </c>
    </row>
    <row r="14" spans="1:11" ht="24" customHeight="1" thickBot="1" thickTop="1">
      <c r="A14" s="4" t="s">
        <v>5</v>
      </c>
      <c r="B14" s="21"/>
      <c r="C14" s="14">
        <f>SUM(C5:C12)</f>
        <v>6.736999999999999</v>
      </c>
      <c r="E14" s="4" t="s">
        <v>5</v>
      </c>
      <c r="F14" s="94"/>
      <c r="G14" s="95">
        <f>SUM(G5:G13)</f>
        <v>5.881</v>
      </c>
      <c r="H14" s="84"/>
      <c r="I14" s="4" t="s">
        <v>5</v>
      </c>
      <c r="J14" s="26"/>
      <c r="K14" s="14">
        <f>SUM(K5:K13)</f>
        <v>5.29</v>
      </c>
    </row>
    <row r="15" spans="9:11" ht="24" customHeight="1" thickBot="1" thickTop="1">
      <c r="I15" s="30"/>
      <c r="J15" s="18"/>
      <c r="K15" s="18"/>
    </row>
    <row r="16" spans="1:16" s="18" customFormat="1" ht="24" customHeight="1" thickBot="1" thickTop="1">
      <c r="A16" s="130" t="s">
        <v>142</v>
      </c>
      <c r="B16" s="131"/>
      <c r="C16" s="132"/>
      <c r="D16" s="2"/>
      <c r="E16" s="130" t="s">
        <v>143</v>
      </c>
      <c r="F16" s="131"/>
      <c r="G16" s="132"/>
      <c r="H16" s="2"/>
      <c r="I16" s="146" t="s">
        <v>147</v>
      </c>
      <c r="J16" s="147"/>
      <c r="K16" s="3">
        <f>(C14+G14+K14+C30+G29)/5</f>
        <v>6.036599999999999</v>
      </c>
      <c r="N16" s="2"/>
      <c r="O16" s="2"/>
      <c r="P16" s="2"/>
    </row>
    <row r="17" spans="1:16" s="18" customFormat="1" ht="24" customHeight="1" thickBot="1" thickTop="1">
      <c r="A17" s="4" t="s">
        <v>0</v>
      </c>
      <c r="B17" s="21" t="s">
        <v>2</v>
      </c>
      <c r="C17" s="5" t="s">
        <v>1</v>
      </c>
      <c r="D17" s="2"/>
      <c r="E17" s="4" t="s">
        <v>0</v>
      </c>
      <c r="F17" s="21" t="s">
        <v>2</v>
      </c>
      <c r="G17" s="5" t="s">
        <v>1</v>
      </c>
      <c r="H17" s="2"/>
      <c r="I17" s="34"/>
      <c r="J17" s="34"/>
      <c r="K17" s="34"/>
      <c r="N17" s="2"/>
      <c r="O17" s="2"/>
      <c r="P17" s="2"/>
    </row>
    <row r="18" spans="1:16" ht="24" customHeight="1" thickTop="1">
      <c r="A18" s="35" t="s">
        <v>10</v>
      </c>
      <c r="B18" s="32"/>
      <c r="C18" s="33">
        <v>0.448</v>
      </c>
      <c r="D18" s="96"/>
      <c r="E18" s="35" t="s">
        <v>83</v>
      </c>
      <c r="F18" s="22"/>
      <c r="G18" s="8">
        <v>1.011</v>
      </c>
      <c r="H18" s="34"/>
      <c r="I18" s="34"/>
      <c r="J18" s="34"/>
      <c r="K18" s="34"/>
      <c r="N18" s="34"/>
      <c r="O18" s="34"/>
      <c r="P18" s="34"/>
    </row>
    <row r="19" spans="1:16" ht="24" customHeight="1">
      <c r="A19" s="12" t="s">
        <v>145</v>
      </c>
      <c r="B19" s="36"/>
      <c r="C19" s="37">
        <v>0.345</v>
      </c>
      <c r="D19" s="96"/>
      <c r="E19" s="12" t="s">
        <v>149</v>
      </c>
      <c r="F19" s="23"/>
      <c r="G19" s="10">
        <v>0.265</v>
      </c>
      <c r="H19" s="34"/>
      <c r="I19" s="34"/>
      <c r="J19" s="34"/>
      <c r="K19" s="34"/>
      <c r="N19" s="34"/>
      <c r="O19" s="34"/>
      <c r="P19" s="34"/>
    </row>
    <row r="20" spans="1:7" s="34" customFormat="1" ht="24" customHeight="1">
      <c r="A20" s="9" t="s">
        <v>136</v>
      </c>
      <c r="B20" s="36">
        <v>2</v>
      </c>
      <c r="C20" s="37">
        <v>0.132</v>
      </c>
      <c r="D20" s="96"/>
      <c r="E20" s="35" t="s">
        <v>10</v>
      </c>
      <c r="F20" s="23"/>
      <c r="G20" s="10">
        <v>0.452</v>
      </c>
    </row>
    <row r="21" spans="1:7" s="34" customFormat="1" ht="24" customHeight="1">
      <c r="A21" s="12" t="s">
        <v>155</v>
      </c>
      <c r="B21" s="36"/>
      <c r="C21" s="37">
        <v>0.593</v>
      </c>
      <c r="D21" s="96"/>
      <c r="E21" s="35" t="s">
        <v>93</v>
      </c>
      <c r="F21" s="23">
        <v>1</v>
      </c>
      <c r="G21" s="10">
        <v>0.49</v>
      </c>
    </row>
    <row r="22" spans="1:7" s="34" customFormat="1" ht="24" customHeight="1">
      <c r="A22" s="12" t="s">
        <v>154</v>
      </c>
      <c r="B22" s="36"/>
      <c r="C22" s="37">
        <v>0.436</v>
      </c>
      <c r="D22" s="96"/>
      <c r="E22" s="9" t="s">
        <v>3</v>
      </c>
      <c r="F22" s="23"/>
      <c r="G22" s="10">
        <v>1.187</v>
      </c>
    </row>
    <row r="23" spans="1:7" s="34" customFormat="1" ht="24" customHeight="1">
      <c r="A23" s="12" t="s">
        <v>153</v>
      </c>
      <c r="B23" s="36"/>
      <c r="C23" s="37">
        <v>0.336</v>
      </c>
      <c r="D23" s="96"/>
      <c r="E23" s="12" t="s">
        <v>115</v>
      </c>
      <c r="F23" s="23">
        <v>1</v>
      </c>
      <c r="G23" s="10">
        <v>0.444</v>
      </c>
    </row>
    <row r="24" spans="1:7" s="34" customFormat="1" ht="24" customHeight="1">
      <c r="A24" s="9" t="s">
        <v>152</v>
      </c>
      <c r="B24" s="36"/>
      <c r="C24" s="37">
        <v>1.433</v>
      </c>
      <c r="D24" s="96"/>
      <c r="E24" s="9" t="s">
        <v>14</v>
      </c>
      <c r="F24" s="23"/>
      <c r="G24" s="10">
        <v>0.324</v>
      </c>
    </row>
    <row r="25" spans="1:7" s="34" customFormat="1" ht="24" customHeight="1">
      <c r="A25" s="12" t="s">
        <v>124</v>
      </c>
      <c r="B25" s="36">
        <v>0.5</v>
      </c>
      <c r="C25" s="37">
        <v>0.314</v>
      </c>
      <c r="D25" s="96"/>
      <c r="E25" s="9" t="s">
        <v>156</v>
      </c>
      <c r="F25" s="23">
        <v>1</v>
      </c>
      <c r="G25" s="10">
        <v>0.247</v>
      </c>
    </row>
    <row r="26" spans="1:7" s="34" customFormat="1" ht="24" customHeight="1">
      <c r="A26" s="12" t="s">
        <v>133</v>
      </c>
      <c r="B26" s="39">
        <v>1</v>
      </c>
      <c r="C26" s="40">
        <v>0.512</v>
      </c>
      <c r="E26" s="9" t="s">
        <v>157</v>
      </c>
      <c r="F26" s="23"/>
      <c r="G26" s="10">
        <v>0.836</v>
      </c>
    </row>
    <row r="27" spans="1:11" s="34" customFormat="1" ht="24" customHeight="1">
      <c r="A27" s="12" t="s">
        <v>137</v>
      </c>
      <c r="B27" s="39">
        <v>1</v>
      </c>
      <c r="C27" s="40">
        <v>1.853</v>
      </c>
      <c r="E27" s="9" t="s">
        <v>9</v>
      </c>
      <c r="F27" s="23">
        <v>2</v>
      </c>
      <c r="G27" s="10">
        <v>0.064</v>
      </c>
      <c r="I27" s="49"/>
      <c r="J27" s="49"/>
      <c r="K27" s="49"/>
    </row>
    <row r="28" spans="1:19" s="34" customFormat="1" ht="24" customHeight="1" thickBot="1">
      <c r="A28" s="12" t="s">
        <v>151</v>
      </c>
      <c r="B28" s="39">
        <v>2</v>
      </c>
      <c r="C28" s="40">
        <v>0.254</v>
      </c>
      <c r="D28" s="49"/>
      <c r="E28" s="12" t="s">
        <v>25</v>
      </c>
      <c r="F28" s="23"/>
      <c r="G28" s="10">
        <v>0.084</v>
      </c>
      <c r="H28" s="49"/>
      <c r="I28" s="49"/>
      <c r="J28" s="49"/>
      <c r="K28" s="49"/>
      <c r="N28" s="49"/>
      <c r="O28" s="108"/>
      <c r="P28" s="98"/>
      <c r="Q28" s="98"/>
      <c r="R28" s="98"/>
      <c r="S28" s="98"/>
    </row>
    <row r="29" spans="1:19" s="34" customFormat="1" ht="24" customHeight="1" thickBot="1" thickTop="1">
      <c r="A29" s="38" t="s">
        <v>125</v>
      </c>
      <c r="B29" s="39"/>
      <c r="C29" s="40">
        <v>0.215</v>
      </c>
      <c r="D29" s="49"/>
      <c r="E29" s="4" t="s">
        <v>5</v>
      </c>
      <c r="F29" s="26"/>
      <c r="G29" s="14">
        <f>SUM(G18:G28)</f>
        <v>5.404</v>
      </c>
      <c r="H29" s="49"/>
      <c r="I29" s="49"/>
      <c r="J29" s="49"/>
      <c r="K29" s="49"/>
      <c r="N29" s="49"/>
      <c r="O29" s="108"/>
      <c r="P29" s="98"/>
      <c r="Q29" s="98"/>
      <c r="R29" s="98"/>
      <c r="S29" s="98"/>
    </row>
    <row r="30" spans="1:19" s="49" customFormat="1" ht="24" customHeight="1" thickBot="1" thickTop="1">
      <c r="A30" s="41" t="s">
        <v>5</v>
      </c>
      <c r="B30" s="50"/>
      <c r="C30" s="43">
        <f>SUM(C18:C29)</f>
        <v>6.870999999999999</v>
      </c>
      <c r="D30" s="34"/>
      <c r="H30" s="34"/>
      <c r="N30" s="34"/>
      <c r="O30" s="98"/>
      <c r="P30" s="108"/>
      <c r="Q30" s="108"/>
      <c r="R30" s="108"/>
      <c r="S30" s="108"/>
    </row>
    <row r="31" spans="1:19" s="49" customFormat="1" ht="24" customHeight="1" thickBot="1" thickTop="1">
      <c r="A31" s="44"/>
      <c r="B31" s="44"/>
      <c r="C31" s="48"/>
      <c r="D31" s="34"/>
      <c r="H31" s="2"/>
      <c r="I31" s="34"/>
      <c r="J31" s="45"/>
      <c r="K31" s="34"/>
      <c r="N31" s="2"/>
      <c r="O31" s="98"/>
      <c r="P31" s="108"/>
      <c r="Q31" s="108"/>
      <c r="R31" s="108"/>
      <c r="S31" s="108"/>
    </row>
    <row r="32" spans="1:19" s="34" customFormat="1" ht="24" customHeight="1" thickBot="1" thickTop="1">
      <c r="A32" s="54"/>
      <c r="B32" s="54"/>
      <c r="C32" s="48"/>
      <c r="D32" s="2"/>
      <c r="E32" s="49"/>
      <c r="F32" s="49"/>
      <c r="G32" s="49"/>
      <c r="H32" s="2"/>
      <c r="I32" s="146" t="s">
        <v>147</v>
      </c>
      <c r="J32" s="147"/>
      <c r="K32" s="3">
        <f>(C44+G43+K43)/3</f>
        <v>3.952666666666667</v>
      </c>
      <c r="L32" s="98"/>
      <c r="N32" s="2"/>
      <c r="O32" s="98"/>
      <c r="P32" s="98"/>
      <c r="Q32" s="98"/>
      <c r="R32" s="98"/>
      <c r="S32" s="98"/>
    </row>
    <row r="33" spans="5:19" ht="24" customHeight="1" thickBot="1" thickTop="1">
      <c r="E33" s="49"/>
      <c r="F33" s="49"/>
      <c r="G33" s="49"/>
      <c r="K33" s="98"/>
      <c r="L33" s="98"/>
      <c r="O33" s="98"/>
      <c r="P33" s="98"/>
      <c r="Q33" s="98"/>
      <c r="R33" s="98"/>
      <c r="S33" s="98"/>
    </row>
    <row r="34" spans="1:19" ht="24" customHeight="1" thickBot="1" thickTop="1">
      <c r="A34" s="130" t="s">
        <v>140</v>
      </c>
      <c r="B34" s="131"/>
      <c r="C34" s="132"/>
      <c r="E34" s="130" t="s">
        <v>141</v>
      </c>
      <c r="F34" s="131"/>
      <c r="G34" s="132"/>
      <c r="I34" s="130" t="s">
        <v>142</v>
      </c>
      <c r="J34" s="131"/>
      <c r="K34" s="132"/>
      <c r="L34" s="98"/>
      <c r="O34" s="98"/>
      <c r="P34" s="98"/>
      <c r="Q34" s="98"/>
      <c r="R34" s="98"/>
      <c r="S34" s="98"/>
    </row>
    <row r="35" spans="1:19" ht="24" customHeight="1" thickBot="1" thickTop="1">
      <c r="A35" s="35" t="s">
        <v>10</v>
      </c>
      <c r="B35" s="22"/>
      <c r="C35" s="8">
        <v>0.236</v>
      </c>
      <c r="E35" s="4" t="s">
        <v>0</v>
      </c>
      <c r="F35" s="21" t="s">
        <v>2</v>
      </c>
      <c r="G35" s="5" t="s">
        <v>1</v>
      </c>
      <c r="I35" s="4" t="s">
        <v>0</v>
      </c>
      <c r="J35" s="21" t="s">
        <v>2</v>
      </c>
      <c r="K35" s="5" t="s">
        <v>1</v>
      </c>
      <c r="L35" s="98"/>
      <c r="O35" s="98"/>
      <c r="P35" s="98"/>
      <c r="Q35" s="98"/>
      <c r="R35" s="98"/>
      <c r="S35" s="98"/>
    </row>
    <row r="36" spans="1:20" ht="24" customHeight="1" thickTop="1">
      <c r="A36" s="12" t="s">
        <v>145</v>
      </c>
      <c r="B36" s="23"/>
      <c r="C36" s="10">
        <v>0.191</v>
      </c>
      <c r="E36" s="35" t="s">
        <v>83</v>
      </c>
      <c r="F36" s="22"/>
      <c r="G36" s="8">
        <v>1.069</v>
      </c>
      <c r="I36" s="99" t="s">
        <v>145</v>
      </c>
      <c r="J36" s="109"/>
      <c r="K36" s="110">
        <v>0.345</v>
      </c>
      <c r="L36" s="98"/>
      <c r="O36" s="98"/>
      <c r="P36" s="98"/>
      <c r="Q36" s="98"/>
      <c r="R36" s="98"/>
      <c r="S36" s="98"/>
      <c r="T36" s="98"/>
    </row>
    <row r="37" spans="1:20" ht="24" customHeight="1">
      <c r="A37" s="9" t="s">
        <v>136</v>
      </c>
      <c r="B37" s="23">
        <v>2</v>
      </c>
      <c r="C37" s="10">
        <v>0.22</v>
      </c>
      <c r="E37" s="12" t="s">
        <v>114</v>
      </c>
      <c r="F37" s="23"/>
      <c r="G37" s="10">
        <v>1.018</v>
      </c>
      <c r="I37" s="101" t="s">
        <v>136</v>
      </c>
      <c r="J37" s="109">
        <v>2</v>
      </c>
      <c r="K37" s="110">
        <v>0.132</v>
      </c>
      <c r="L37" s="98"/>
      <c r="O37" s="98"/>
      <c r="P37" s="98"/>
      <c r="Q37" s="98"/>
      <c r="R37" s="98"/>
      <c r="S37" s="98"/>
      <c r="T37" s="98"/>
    </row>
    <row r="38" spans="1:16" ht="24" customHeight="1">
      <c r="A38" s="12" t="s">
        <v>132</v>
      </c>
      <c r="B38" s="23"/>
      <c r="C38" s="10"/>
      <c r="E38" s="35" t="s">
        <v>10</v>
      </c>
      <c r="F38" s="23"/>
      <c r="G38" s="10">
        <v>0.236</v>
      </c>
      <c r="I38" s="99" t="s">
        <v>155</v>
      </c>
      <c r="J38" s="109"/>
      <c r="K38" s="110">
        <v>0.593</v>
      </c>
      <c r="L38" s="98"/>
      <c r="N38" s="98"/>
      <c r="O38" s="98"/>
      <c r="P38" s="98"/>
    </row>
    <row r="39" spans="1:12" ht="24" customHeight="1">
      <c r="A39" s="99" t="s">
        <v>114</v>
      </c>
      <c r="B39" s="100"/>
      <c r="C39" s="68">
        <v>1.018</v>
      </c>
      <c r="E39" s="9" t="s">
        <v>3</v>
      </c>
      <c r="F39" s="23"/>
      <c r="G39" s="10">
        <v>1.098</v>
      </c>
      <c r="I39" s="99" t="s">
        <v>154</v>
      </c>
      <c r="J39" s="109"/>
      <c r="K39" s="110">
        <v>0.436</v>
      </c>
      <c r="L39" s="98"/>
    </row>
    <row r="40" spans="1:13" ht="24" customHeight="1">
      <c r="A40" s="101" t="s">
        <v>3</v>
      </c>
      <c r="B40" s="100"/>
      <c r="C40" s="68">
        <v>1.309</v>
      </c>
      <c r="E40" s="12" t="s">
        <v>115</v>
      </c>
      <c r="F40" s="23"/>
      <c r="G40" s="10">
        <v>0.344</v>
      </c>
      <c r="I40" s="101" t="s">
        <v>152</v>
      </c>
      <c r="J40" s="109"/>
      <c r="K40" s="110">
        <v>1.433</v>
      </c>
      <c r="L40" s="98"/>
      <c r="M40" s="98"/>
    </row>
    <row r="41" spans="1:11" ht="24" customHeight="1">
      <c r="A41" s="12" t="s">
        <v>124</v>
      </c>
      <c r="B41" s="23">
        <v>1</v>
      </c>
      <c r="C41" s="10">
        <v>0.25</v>
      </c>
      <c r="E41" s="9" t="s">
        <v>9</v>
      </c>
      <c r="F41" s="23">
        <v>3</v>
      </c>
      <c r="G41" s="10">
        <v>0.174</v>
      </c>
      <c r="I41" s="99" t="s">
        <v>124</v>
      </c>
      <c r="J41" s="109">
        <v>0.5</v>
      </c>
      <c r="K41" s="110">
        <v>0.314</v>
      </c>
    </row>
    <row r="42" spans="1:11" ht="24" customHeight="1" thickBot="1">
      <c r="A42" s="12" t="s">
        <v>133</v>
      </c>
      <c r="B42" s="24">
        <v>0</v>
      </c>
      <c r="C42" s="13"/>
      <c r="E42" s="12" t="s">
        <v>25</v>
      </c>
      <c r="F42" s="23"/>
      <c r="G42" s="10">
        <v>0.094</v>
      </c>
      <c r="I42" s="99" t="s">
        <v>133</v>
      </c>
      <c r="J42" s="111">
        <v>1</v>
      </c>
      <c r="K42" s="112">
        <v>0.512</v>
      </c>
    </row>
    <row r="43" spans="1:11" ht="24" customHeight="1" thickBot="1" thickTop="1">
      <c r="A43" s="12" t="s">
        <v>148</v>
      </c>
      <c r="B43" s="24">
        <v>1</v>
      </c>
      <c r="C43" s="13">
        <v>0.836</v>
      </c>
      <c r="E43" s="4" t="s">
        <v>5</v>
      </c>
      <c r="F43" s="26"/>
      <c r="G43" s="14">
        <f>SUM(G36:G42)</f>
        <v>4.0329999999999995</v>
      </c>
      <c r="I43" s="41" t="s">
        <v>5</v>
      </c>
      <c r="J43" s="50"/>
      <c r="K43" s="43">
        <f>SUM(K36:K42)</f>
        <v>3.765</v>
      </c>
    </row>
    <row r="44" spans="1:3" ht="24" customHeight="1" thickBot="1" thickTop="1">
      <c r="A44" s="4" t="s">
        <v>5</v>
      </c>
      <c r="B44" s="94"/>
      <c r="C44" s="95">
        <f>SUM(C35:C43)</f>
        <v>4.0600000000000005</v>
      </c>
    </row>
    <row r="45" spans="9:11" ht="24" customHeight="1" thickTop="1">
      <c r="I45" s="102">
        <v>10</v>
      </c>
      <c r="J45" s="103">
        <v>3.952666666666667</v>
      </c>
      <c r="K45" s="106">
        <f>I45/J45</f>
        <v>2.5299375948726595</v>
      </c>
    </row>
    <row r="46" spans="9:11" ht="24" customHeight="1" thickBot="1">
      <c r="I46" s="104">
        <v>16</v>
      </c>
      <c r="J46" s="105">
        <v>6.194749999999999</v>
      </c>
      <c r="K46" s="107">
        <f>I46/J46</f>
        <v>2.582832236974858</v>
      </c>
    </row>
    <row r="47" ht="24" customHeight="1" thickTop="1">
      <c r="H47" s="20"/>
    </row>
    <row r="48" spans="2:10" ht="24" customHeight="1">
      <c r="B48" s="2"/>
      <c r="D48" s="20"/>
      <c r="F48" s="2"/>
      <c r="H48" s="20"/>
      <c r="J48" s="2"/>
    </row>
    <row r="49" spans="2:10" ht="12.75">
      <c r="B49" s="2"/>
      <c r="D49" s="20"/>
      <c r="F49" s="2"/>
      <c r="H49" s="20"/>
      <c r="J49" s="2"/>
    </row>
    <row r="50" spans="2:10" ht="12.75">
      <c r="B50" s="2"/>
      <c r="D50" s="20"/>
      <c r="F50" s="2"/>
      <c r="H50" s="20"/>
      <c r="J50" s="2"/>
    </row>
    <row r="51" spans="2:10" ht="12.75">
      <c r="B51" s="2"/>
      <c r="D51" s="20"/>
      <c r="F51" s="2"/>
      <c r="J51" s="2"/>
    </row>
  </sheetData>
  <sheetProtection/>
  <mergeCells count="11">
    <mergeCell ref="I34:K34"/>
    <mergeCell ref="A34:C34"/>
    <mergeCell ref="E34:G34"/>
    <mergeCell ref="I32:J32"/>
    <mergeCell ref="A16:C16"/>
    <mergeCell ref="E16:G16"/>
    <mergeCell ref="A1:K1"/>
    <mergeCell ref="A3:C3"/>
    <mergeCell ref="E3:G3"/>
    <mergeCell ref="I3:K3"/>
    <mergeCell ref="I16:J16"/>
  </mergeCells>
  <printOptions/>
  <pageMargins left="0.27" right="0.3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27"/>
  <sheetViews>
    <sheetView zoomScalePageLayoutView="0" workbookViewId="0" topLeftCell="A1">
      <selection activeCell="O13" sqref="O13"/>
    </sheetView>
  </sheetViews>
  <sheetFormatPr defaultColWidth="11.421875" defaultRowHeight="12.75"/>
  <cols>
    <col min="1" max="1" width="12.57421875" style="2" customWidth="1"/>
    <col min="2" max="2" width="5.57421875" style="20" customWidth="1"/>
    <col min="3" max="3" width="10.421875" style="2" customWidth="1"/>
    <col min="4" max="4" width="3.421875" style="2" customWidth="1"/>
    <col min="5" max="5" width="12.57421875" style="2" customWidth="1"/>
    <col min="6" max="6" width="5.7109375" style="20" customWidth="1"/>
    <col min="7" max="7" width="10.421875" style="2" customWidth="1"/>
    <col min="8" max="8" width="2.421875" style="2" customWidth="1"/>
    <col min="9" max="9" width="11.8515625" style="2" customWidth="1"/>
    <col min="10" max="10" width="5.57421875" style="20" customWidth="1"/>
    <col min="11" max="11" width="10.421875" style="2" customWidth="1"/>
    <col min="12" max="12" width="2.421875" style="2" customWidth="1"/>
    <col min="13" max="16384" width="11.421875" style="2" customWidth="1"/>
  </cols>
  <sheetData>
    <row r="1" spans="1:11" ht="31.5" customHeight="1" thickBot="1" thickTop="1">
      <c r="A1" s="127" t="s">
        <v>158</v>
      </c>
      <c r="B1" s="128"/>
      <c r="C1" s="128"/>
      <c r="D1" s="128"/>
      <c r="E1" s="128"/>
      <c r="F1" s="128"/>
      <c r="G1" s="128"/>
      <c r="H1" s="128"/>
      <c r="I1" s="128"/>
      <c r="J1" s="128"/>
      <c r="K1" s="129"/>
    </row>
    <row r="2" ht="14.25" thickBot="1" thickTop="1"/>
    <row r="3" spans="1:11" s="29" customFormat="1" ht="27" customHeight="1" thickBot="1" thickTop="1">
      <c r="A3" s="130" t="s">
        <v>159</v>
      </c>
      <c r="B3" s="131"/>
      <c r="C3" s="132"/>
      <c r="E3" s="130" t="s">
        <v>160</v>
      </c>
      <c r="F3" s="131"/>
      <c r="G3" s="132"/>
      <c r="I3" s="130" t="s">
        <v>161</v>
      </c>
      <c r="J3" s="131"/>
      <c r="K3" s="132"/>
    </row>
    <row r="4" spans="1:14" ht="27" customHeight="1" thickBot="1" thickTop="1">
      <c r="A4" s="4" t="s">
        <v>0</v>
      </c>
      <c r="B4" s="21" t="s">
        <v>2</v>
      </c>
      <c r="C4" s="5" t="s">
        <v>1</v>
      </c>
      <c r="E4" s="4" t="s">
        <v>0</v>
      </c>
      <c r="F4" s="21" t="s">
        <v>2</v>
      </c>
      <c r="G4" s="5" t="s">
        <v>1</v>
      </c>
      <c r="I4" s="4" t="s">
        <v>0</v>
      </c>
      <c r="J4" s="21" t="s">
        <v>2</v>
      </c>
      <c r="K4" s="5" t="s">
        <v>1</v>
      </c>
      <c r="N4" s="6"/>
    </row>
    <row r="5" spans="1:14" ht="24" customHeight="1" thickTop="1">
      <c r="A5" s="7" t="s">
        <v>164</v>
      </c>
      <c r="B5" s="32"/>
      <c r="C5" s="33">
        <v>0.062</v>
      </c>
      <c r="E5" s="7" t="s">
        <v>83</v>
      </c>
      <c r="F5" s="22"/>
      <c r="G5" s="8">
        <v>1.243</v>
      </c>
      <c r="H5" s="84"/>
      <c r="I5" s="116" t="s">
        <v>83</v>
      </c>
      <c r="J5" s="114"/>
      <c r="K5" s="115">
        <v>1.021</v>
      </c>
      <c r="N5" s="6"/>
    </row>
    <row r="6" spans="1:14" ht="24" customHeight="1">
      <c r="A6" s="12" t="s">
        <v>14</v>
      </c>
      <c r="B6" s="36"/>
      <c r="C6" s="37">
        <v>0.252</v>
      </c>
      <c r="E6" s="12" t="s">
        <v>145</v>
      </c>
      <c r="F6" s="23"/>
      <c r="G6" s="10">
        <v>0.172</v>
      </c>
      <c r="H6" s="84"/>
      <c r="I6" s="116" t="s">
        <v>117</v>
      </c>
      <c r="J6" s="118"/>
      <c r="K6" s="119">
        <v>0.751</v>
      </c>
      <c r="N6" s="6"/>
    </row>
    <row r="7" spans="1:14" ht="24" customHeight="1">
      <c r="A7" s="9" t="s">
        <v>72</v>
      </c>
      <c r="B7" s="36"/>
      <c r="C7" s="37">
        <v>0.159</v>
      </c>
      <c r="E7" s="9" t="s">
        <v>155</v>
      </c>
      <c r="F7" s="23"/>
      <c r="G7" s="10">
        <v>0.704</v>
      </c>
      <c r="H7" s="84"/>
      <c r="I7" s="116" t="s">
        <v>22</v>
      </c>
      <c r="J7" s="118"/>
      <c r="K7" s="119">
        <v>0.186</v>
      </c>
      <c r="N7" s="6"/>
    </row>
    <row r="8" spans="1:14" ht="24" customHeight="1">
      <c r="A8" s="12" t="s">
        <v>150</v>
      </c>
      <c r="B8" s="36"/>
      <c r="C8" s="37">
        <v>0.973</v>
      </c>
      <c r="E8" s="12" t="s">
        <v>72</v>
      </c>
      <c r="F8" s="23">
        <v>2</v>
      </c>
      <c r="G8" s="10">
        <v>0.417</v>
      </c>
      <c r="H8" s="84"/>
      <c r="I8" s="116" t="s">
        <v>116</v>
      </c>
      <c r="J8" s="118">
        <v>1</v>
      </c>
      <c r="K8" s="119">
        <v>0.502</v>
      </c>
      <c r="N8" s="6"/>
    </row>
    <row r="9" spans="1:14" ht="24" customHeight="1">
      <c r="A9" s="12" t="s">
        <v>114</v>
      </c>
      <c r="B9" s="23"/>
      <c r="C9" s="10">
        <v>0.777</v>
      </c>
      <c r="E9" s="12" t="s">
        <v>114</v>
      </c>
      <c r="F9" s="23"/>
      <c r="G9" s="10">
        <v>0.409</v>
      </c>
      <c r="H9" s="84"/>
      <c r="I9" s="116" t="s">
        <v>119</v>
      </c>
      <c r="J9" s="118"/>
      <c r="K9" s="119">
        <v>1.251</v>
      </c>
      <c r="N9" s="6"/>
    </row>
    <row r="10" spans="1:14" ht="24" customHeight="1">
      <c r="A10" s="12" t="s">
        <v>145</v>
      </c>
      <c r="B10" s="24"/>
      <c r="C10" s="13">
        <v>0.212</v>
      </c>
      <c r="E10" s="12" t="s">
        <v>121</v>
      </c>
      <c r="F10" s="23">
        <v>1</v>
      </c>
      <c r="G10" s="10">
        <v>0.675</v>
      </c>
      <c r="H10" s="84"/>
      <c r="I10" s="117" t="s">
        <v>115</v>
      </c>
      <c r="J10" s="118">
        <v>1</v>
      </c>
      <c r="K10" s="119">
        <v>0.404</v>
      </c>
      <c r="N10" s="6"/>
    </row>
    <row r="11" spans="1:14" ht="24" customHeight="1">
      <c r="A11" s="9" t="s">
        <v>155</v>
      </c>
      <c r="B11" s="24"/>
      <c r="C11" s="13">
        <v>0.576</v>
      </c>
      <c r="E11" s="12" t="s">
        <v>166</v>
      </c>
      <c r="F11" s="24">
        <v>1</v>
      </c>
      <c r="G11" s="13">
        <v>0.679</v>
      </c>
      <c r="H11" s="84"/>
      <c r="I11" s="117" t="s">
        <v>125</v>
      </c>
      <c r="J11" s="118"/>
      <c r="K11" s="119">
        <v>0.289</v>
      </c>
      <c r="N11" s="6"/>
    </row>
    <row r="12" spans="1:14" ht="24" customHeight="1" thickBot="1">
      <c r="A12" s="12" t="s">
        <v>124</v>
      </c>
      <c r="B12" s="36">
        <v>2</v>
      </c>
      <c r="C12" s="37">
        <v>0.896</v>
      </c>
      <c r="E12" s="12" t="s">
        <v>167</v>
      </c>
      <c r="F12" s="24">
        <v>1</v>
      </c>
      <c r="G12" s="13">
        <v>0.393</v>
      </c>
      <c r="H12" s="84"/>
      <c r="I12" s="117" t="s">
        <v>50</v>
      </c>
      <c r="J12" s="118">
        <v>1</v>
      </c>
      <c r="K12" s="119">
        <v>0.225</v>
      </c>
      <c r="N12" s="6"/>
    </row>
    <row r="13" spans="1:11" ht="24" customHeight="1" thickBot="1" thickTop="1">
      <c r="A13" s="4" t="s">
        <v>5</v>
      </c>
      <c r="B13" s="21"/>
      <c r="C13" s="14">
        <f>SUM(C5:C12)</f>
        <v>3.907</v>
      </c>
      <c r="E13" s="123" t="s">
        <v>5</v>
      </c>
      <c r="F13" s="94"/>
      <c r="G13" s="95">
        <f>SUM(G5:G12)</f>
        <v>4.691999999999999</v>
      </c>
      <c r="H13" s="84"/>
      <c r="I13" s="117" t="s">
        <v>25</v>
      </c>
      <c r="J13" s="118"/>
      <c r="K13" s="119">
        <v>0.073</v>
      </c>
    </row>
    <row r="14" spans="1:11" ht="24" customHeight="1" thickBot="1" thickTop="1">
      <c r="A14" s="17"/>
      <c r="B14" s="25"/>
      <c r="C14" s="15"/>
      <c r="H14" s="84"/>
      <c r="I14" s="117" t="s">
        <v>135</v>
      </c>
      <c r="J14" s="118"/>
      <c r="K14" s="119">
        <v>0.105</v>
      </c>
    </row>
    <row r="15" spans="1:11" ht="20.25" customHeight="1" thickBot="1" thickTop="1">
      <c r="A15" s="130" t="s">
        <v>162</v>
      </c>
      <c r="B15" s="131"/>
      <c r="C15" s="132"/>
      <c r="E15" s="15"/>
      <c r="F15" s="27"/>
      <c r="G15" s="15"/>
      <c r="I15" s="4" t="s">
        <v>5</v>
      </c>
      <c r="J15" s="26"/>
      <c r="K15" s="14">
        <f>SUM(K5:K14)</f>
        <v>4.807</v>
      </c>
    </row>
    <row r="16" spans="1:11" s="18" customFormat="1" ht="24" customHeight="1" thickBot="1" thickTop="1">
      <c r="A16" s="4" t="s">
        <v>0</v>
      </c>
      <c r="B16" s="21" t="s">
        <v>2</v>
      </c>
      <c r="C16" s="5" t="s">
        <v>1</v>
      </c>
      <c r="E16" s="2"/>
      <c r="F16" s="20"/>
      <c r="G16" s="2"/>
      <c r="I16" s="2"/>
      <c r="J16" s="27"/>
      <c r="K16" s="15"/>
    </row>
    <row r="17" spans="1:11" s="18" customFormat="1" ht="24" customHeight="1" thickTop="1">
      <c r="A17" s="113" t="s">
        <v>9</v>
      </c>
      <c r="B17" s="114">
        <v>3</v>
      </c>
      <c r="C17" s="115">
        <v>0.125</v>
      </c>
      <c r="E17" s="15"/>
      <c r="F17" s="27"/>
      <c r="G17" s="15"/>
      <c r="H17" s="19"/>
      <c r="I17" s="15"/>
      <c r="J17" s="27"/>
      <c r="K17" s="15"/>
    </row>
    <row r="18" spans="1:11" s="18" customFormat="1" ht="24" customHeight="1" thickBot="1">
      <c r="A18" s="117" t="s">
        <v>136</v>
      </c>
      <c r="B18" s="118">
        <v>3</v>
      </c>
      <c r="C18" s="119">
        <v>0.315</v>
      </c>
      <c r="E18" s="2"/>
      <c r="F18" s="20"/>
      <c r="H18" s="2"/>
      <c r="I18" s="2"/>
      <c r="J18" s="20"/>
      <c r="K18" s="2"/>
    </row>
    <row r="19" spans="1:11" ht="27" customHeight="1" thickBot="1" thickTop="1">
      <c r="A19" s="120" t="s">
        <v>53</v>
      </c>
      <c r="B19" s="118"/>
      <c r="C19" s="119">
        <v>1.018</v>
      </c>
      <c r="E19" s="146" t="s">
        <v>165</v>
      </c>
      <c r="F19" s="147"/>
      <c r="G19" s="3">
        <f>(C13+G13)/2</f>
        <v>4.2995</v>
      </c>
      <c r="I19" s="18"/>
      <c r="J19" s="18"/>
      <c r="K19" s="18"/>
    </row>
    <row r="20" spans="1:3" ht="27" customHeight="1" thickTop="1">
      <c r="A20" s="117" t="s">
        <v>99</v>
      </c>
      <c r="B20" s="118"/>
      <c r="C20" s="119">
        <v>0.163</v>
      </c>
    </row>
    <row r="21" spans="1:3" ht="24" customHeight="1">
      <c r="A21" s="120" t="s">
        <v>3</v>
      </c>
      <c r="B21" s="118"/>
      <c r="C21" s="119">
        <v>1.425</v>
      </c>
    </row>
    <row r="22" spans="1:3" ht="24" customHeight="1">
      <c r="A22" s="117" t="s">
        <v>124</v>
      </c>
      <c r="B22" s="121">
        <v>2</v>
      </c>
      <c r="C22" s="122">
        <v>0.574</v>
      </c>
    </row>
    <row r="23" spans="1:3" ht="24" customHeight="1">
      <c r="A23" s="117" t="s">
        <v>133</v>
      </c>
      <c r="B23" s="121">
        <v>1</v>
      </c>
      <c r="C23" s="122">
        <v>0.508</v>
      </c>
    </row>
    <row r="24" spans="1:3" ht="24" customHeight="1">
      <c r="A24" s="117" t="s">
        <v>137</v>
      </c>
      <c r="B24" s="121">
        <v>1</v>
      </c>
      <c r="C24" s="122">
        <v>0.837</v>
      </c>
    </row>
    <row r="25" spans="1:3" ht="24" customHeight="1" thickBot="1">
      <c r="A25" s="117" t="s">
        <v>25</v>
      </c>
      <c r="B25" s="121"/>
      <c r="C25" s="122">
        <v>0.1</v>
      </c>
    </row>
    <row r="26" spans="1:3" ht="24" customHeight="1" thickBot="1" thickTop="1">
      <c r="A26" s="4" t="s">
        <v>5</v>
      </c>
      <c r="B26" s="26"/>
      <c r="C26" s="14">
        <f>SUM(C17:C25)</f>
        <v>5.0649999999999995</v>
      </c>
    </row>
    <row r="27" spans="2:3" ht="24" customHeight="1" thickTop="1">
      <c r="B27" s="28"/>
      <c r="C27" s="28"/>
    </row>
    <row r="28" ht="24" customHeight="1"/>
    <row r="29" ht="24" customHeight="1"/>
    <row r="30" ht="24" customHeight="1"/>
    <row r="31" ht="39" customHeight="1"/>
  </sheetData>
  <sheetProtection/>
  <mergeCells count="6">
    <mergeCell ref="A1:K1"/>
    <mergeCell ref="A3:C3"/>
    <mergeCell ref="E3:G3"/>
    <mergeCell ref="I3:K3"/>
    <mergeCell ref="A15:C15"/>
    <mergeCell ref="E19:F19"/>
  </mergeCells>
  <printOptions horizontalCentered="1"/>
  <pageMargins left="0.7086614173228347" right="0.4330708661417323" top="0.7480314960629921" bottom="0.7480314960629921" header="0.31496062992125984" footer="0.3149606299212598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cbcs</dc:creator>
  <cp:keywords/>
  <dc:description/>
  <cp:lastModifiedBy>claude</cp:lastModifiedBy>
  <cp:lastPrinted>2010-04-01T08:53:52Z</cp:lastPrinted>
  <dcterms:created xsi:type="dcterms:W3CDTF">2009-05-14T15:50:14Z</dcterms:created>
  <dcterms:modified xsi:type="dcterms:W3CDTF">2011-01-11T10:06:51Z</dcterms:modified>
  <cp:category/>
  <cp:version/>
  <cp:contentType/>
  <cp:contentStatus/>
</cp:coreProperties>
</file>